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5.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00_Introduzione" sheetId="1" r:id="rId4"/>
    <sheet state="visible" name="Indicatore 1_Popolazione reside" sheetId="2" r:id="rId5"/>
    <sheet state="visible" name="Indicatore 2_Densità popolazion" sheetId="3" r:id="rId6"/>
    <sheet state="visible" name="Indicatore 3_Struttura demograf" sheetId="4" r:id="rId7"/>
    <sheet state="visible" name="Indicatore 4_Cittadini stranier" sheetId="5" r:id="rId8"/>
    <sheet state="visible" name="Indicatore 5_Minori stranieri" sheetId="6" r:id="rId9"/>
    <sheet state="visible" name="Indicatore 6_Stranieri ogni 100" sheetId="7" r:id="rId10"/>
    <sheet state="visible" name="Indicatore 7_Tasso di mortalità" sheetId="8" r:id="rId11"/>
    <sheet state="visible" name="Indicatore 8_Tasso di natalità" sheetId="9" r:id="rId12"/>
    <sheet state="visible" name="Indicatore 9_Saldo migratorio" sheetId="10" r:id="rId13"/>
    <sheet state="visible" name="Indicatore 10_Età media primo p" sheetId="11" r:id="rId14"/>
    <sheet state="visible" name="Indicatore 11_Numero medio di f" sheetId="12" r:id="rId15"/>
    <sheet state="visible" name="Indicatore 12_Età media" sheetId="13" r:id="rId16"/>
    <sheet state="visible" name="Indicatore 13_Indice di vecchia" sheetId="14" r:id="rId17"/>
    <sheet state="visible" name="Indicatore 14_Indice dipendenza" sheetId="15" r:id="rId18"/>
    <sheet state="visible" name="Indicatore 15_Indice di dipende" sheetId="16" r:id="rId19"/>
  </sheets>
  <definedNames/>
  <calcPr/>
  <extLst>
    <ext uri="GoogleSheetsCustomDataVersion2">
      <go:sheetsCustomData xmlns:go="http://customooxmlschemas.google.com/" r:id="rId20" roundtripDataChecksum="SzXD+9nwU9g3EiDgm+vn6WvAKCMSr8Kl6UW7BVFlRvw="/>
    </ext>
  </extLst>
</workbook>
</file>

<file path=xl/sharedStrings.xml><?xml version="1.0" encoding="utf-8"?>
<sst xmlns="http://schemas.openxmlformats.org/spreadsheetml/2006/main" count="628" uniqueCount="117">
  <si>
    <t xml:space="preserve">V Rapporto Annuale 2025 - OsservaBiella </t>
  </si>
  <si>
    <t>Dati socio-demografici</t>
  </si>
  <si>
    <t>Il Rapporto è introdotto da un capitolo che contiene i più significativi indicatori socio-demografici relativi alla Provincia di Biella, alla Regione Piemonte e all’Italia. Il capitolo è pensato per descrivere lo scenario locale nel suo complesso e provare a posizionarlo rispetto al contesto regionale e nazionale; si propone, inoltre, come chiave di lettura utile all'interpretazione degli indicatori contenuti negli altri capitoli. In questa prima sezione trovano spazio dati relativi alla popolazione residente e alla sua struttura demografica. Sono inoltre presenti i principali indicatori e indici statistici demografici relativi alla mortalità, alla fecondità, alla presenza di persone anziane e straniere.</t>
  </si>
  <si>
    <t>Elaborazione a cura del Laboratorio Percorsi di secondo welfare</t>
  </si>
  <si>
    <t xml:space="preserve">Celestina Valeria De Tommaso, valeria.detommaso@secondowelfare.it
Franca Maino, franca.maino@secondowelfare.it
Alice Fanelli, alice.fanelli@secondowelfare.it
</t>
  </si>
  <si>
    <t>Responsabile OsservaBiella -
Osservatorio territoriale del Biellese
per la Fondazione Cassa di Risparmio di Biella)</t>
  </si>
  <si>
    <t>Sara Diritti, sara.diritti@fondazionecrbiella.it</t>
  </si>
  <si>
    <t>Come citare</t>
  </si>
  <si>
    <t>OsservaBiella – Osservatorio territoriale del Biellese (2025), V Rapporto annuale 2025, Fondazione Cassa di Risparmio di Biella.</t>
  </si>
  <si>
    <t>Riepilogo degli indicatori del Capitolo Socio-Demo</t>
  </si>
  <si>
    <t>Numero indicatore</t>
  </si>
  <si>
    <t>Gruppo/categoria</t>
  </si>
  <si>
    <t>Indicatore</t>
  </si>
  <si>
    <t>Annualità di riferimento</t>
  </si>
  <si>
    <t>Fonte</t>
  </si>
  <si>
    <t>Struttura della popolazione</t>
  </si>
  <si>
    <t>Popolazione residente</t>
  </si>
  <si>
    <t>2019-2025</t>
  </si>
  <si>
    <t>Istat</t>
  </si>
  <si>
    <t>Densità della popolazione</t>
  </si>
  <si>
    <t>2018-2025</t>
  </si>
  <si>
    <t>Struttura demografica della popolazione</t>
  </si>
  <si>
    <t>Cittadini stranieri residenti</t>
  </si>
  <si>
    <t>Minori stranieri residenti</t>
  </si>
  <si>
    <t>Stranieri residenti ogni 100 residenti</t>
  </si>
  <si>
    <t>Indicatori demografici</t>
  </si>
  <si>
    <t>Tasso di mortalità</t>
  </si>
  <si>
    <t>2002-2024</t>
  </si>
  <si>
    <t>Tasso di natalità</t>
  </si>
  <si>
    <t>Saldo migratorio</t>
  </si>
  <si>
    <t>Età media delle donne al primo parto</t>
  </si>
  <si>
    <t>Numero medio di figli per donna</t>
  </si>
  <si>
    <t xml:space="preserve">Età media </t>
  </si>
  <si>
    <t>2002-2025</t>
  </si>
  <si>
    <t>Indice di vecchiaia</t>
  </si>
  <si>
    <t>Indice di dipendenza strutturale</t>
  </si>
  <si>
    <t>Indice di dipendenza degli anziani</t>
  </si>
  <si>
    <t>Popolazione residente  (2019-2025)</t>
  </si>
  <si>
    <t xml:space="preserve">v.a. </t>
  </si>
  <si>
    <t xml:space="preserve">inc. % sul totale della popolazione italiana </t>
  </si>
  <si>
    <t>Italia</t>
  </si>
  <si>
    <t xml:space="preserve">Piemonte </t>
  </si>
  <si>
    <t>Biella</t>
  </si>
  <si>
    <t xml:space="preserve">Fonte: elaborazione su dati Istat. </t>
  </si>
  <si>
    <t>Note: Popolazione residente al 1° gennaio dell'anno di riferimento. Le incidenze percentuali della popolazione residente a livello provinciale e regionale sono calcolate sul totale della popolazione residente in Italia.  I dati 2025 sono previsionali.</t>
  </si>
  <si>
    <t>Popolazione residente su scala nazionale, regionale e provinciale, per genere (2019-2025)</t>
  </si>
  <si>
    <t>Uomini</t>
  </si>
  <si>
    <t>Donne</t>
  </si>
  <si>
    <t>inc. %</t>
  </si>
  <si>
    <t>Fonte: elaborazione su dati Istat</t>
  </si>
  <si>
    <t>Popolazione residente e densità della popolazione (2018-2025)</t>
  </si>
  <si>
    <t>Superficie territoriale (Kmq)</t>
  </si>
  <si>
    <t>Densità  popolazione/kmq</t>
  </si>
  <si>
    <t>Alessandria</t>
  </si>
  <si>
    <t>Asti</t>
  </si>
  <si>
    <t>Cuneo</t>
  </si>
  <si>
    <t>Novara</t>
  </si>
  <si>
    <t>Torino</t>
  </si>
  <si>
    <t>Verbano C.O.</t>
  </si>
  <si>
    <t>Vercelli</t>
  </si>
  <si>
    <t>Piemonte</t>
  </si>
  <si>
    <t>Struttura demografica della popolazione in Italia, Piemonte e  Provincia di Biella per fascia di età (2019-2025)</t>
  </si>
  <si>
    <t>Totale</t>
  </si>
  <si>
    <t>%</t>
  </si>
  <si>
    <t>0-4</t>
  </si>
  <si>
    <t>10-14</t>
  </si>
  <si>
    <t>15-19</t>
  </si>
  <si>
    <t>20-24</t>
  </si>
  <si>
    <t>25-29</t>
  </si>
  <si>
    <t>30-34</t>
  </si>
  <si>
    <t>35-39</t>
  </si>
  <si>
    <t>40-44</t>
  </si>
  <si>
    <t>45-49</t>
  </si>
  <si>
    <t>50-54</t>
  </si>
  <si>
    <t>55-59</t>
  </si>
  <si>
    <t>60-64</t>
  </si>
  <si>
    <t>65-69</t>
  </si>
  <si>
    <t>70-74</t>
  </si>
  <si>
    <t>75-79</t>
  </si>
  <si>
    <t>80-84</t>
  </si>
  <si>
    <t>85-89</t>
  </si>
  <si>
    <t>90-94</t>
  </si>
  <si>
    <t>95-99</t>
  </si>
  <si>
    <t>100 e più</t>
  </si>
  <si>
    <t>Note: Popolazione residente al 1° gennaio dell'anno di riferimento. I dati 2025 sono previsionali.</t>
  </si>
  <si>
    <t>Cittadini stranieri residenti (2019-2025)</t>
  </si>
  <si>
    <t>inc. % sul totale della popolazione straniera residente in Italia</t>
  </si>
  <si>
    <t>inc. % sul totale della popolazione (italiana e straniera) nel territorio di riferimento</t>
  </si>
  <si>
    <t>Cittadini stranieri residenti su scala nazionale, regionale e provinciale, per genere (2019-2025)</t>
  </si>
  <si>
    <t>Minori (0-17 anni) stranieri residenti (2019-2025)</t>
  </si>
  <si>
    <t>inc. % sul totale della popolazione straniera minore residente in Italia</t>
  </si>
  <si>
    <t>inc. % sul totale della popolazione straniera nel territorio di riferimento</t>
  </si>
  <si>
    <t>Minori (0-17 anni) stranieri residenti in Italia, Piemonte e Biella, per genere (2019-2025)</t>
  </si>
  <si>
    <t>Stranieri residenti ogni 100 residenti (2019-2025)</t>
  </si>
  <si>
    <t>maschi</t>
  </si>
  <si>
    <t>femmine</t>
  </si>
  <si>
    <t>totale</t>
  </si>
  <si>
    <t>VCO</t>
  </si>
  <si>
    <t>Tasso di mortalità (2002-2024)</t>
  </si>
  <si>
    <t>Note: Il tasso di mortalità esprime il rapporto tra il numero dei decessi nell’anno e l’ammontare medio della popolazione residente, moltiplicato per 1000. I dati del 2024 sono previsionali.</t>
  </si>
  <si>
    <t>Tasso di natalità  (2002-2024)</t>
  </si>
  <si>
    <t>Note: il dato esprime il rapporto tra il numero di nati vivi dell’anno e l’ammontare medio della popolazione residente, moltiplicato per 1000.</t>
  </si>
  <si>
    <t>Saldo migratorio totale (2002-2024)</t>
  </si>
  <si>
    <t>Note: Il saldo migratorio totale, moltiplicato per mille abitanti, esprime la differenza tra il numero degli iscritti e il numero dei cancellati dai registri anagrafici per trasferimento di residenza. I dati del 2024 sono previsionali.</t>
  </si>
  <si>
    <t>Età media della madre al primo parto (2002-2024)</t>
  </si>
  <si>
    <t xml:space="preserve">Note: La media delle età al parto ponderata con i tassi specifici di fecondità per età della madre al parto (calcolati per anno di evento o per generazione). Il dato 2024 è stimato. </t>
  </si>
  <si>
    <t>Numero medio di figli per donna (2002-2024)</t>
  </si>
  <si>
    <t>Nota: In un anno di calendario (anno di evento) il numero medio di figli per donna è dato dalla somma dei tassi specifici di fecondità calcolati rapportando, per ogni età feconda, il numero di nati vivi all’ammontare medio annuo della popolazione femminile di quell'età. Il dato del 2024 è stimato.</t>
  </si>
  <si>
    <t>Età media della popolazione (2002-2025)</t>
  </si>
  <si>
    <t>46.1</t>
  </si>
  <si>
    <t>Note: Popolazione residente al 1° gennaio 2024. L'età media della popolazione residente a una certa data è espressa in anni e decimi di anno. È ottenuta come media ponderata con pesi pari all'ammontare della popolazione in ciascuna classe di età. I dati del 2025 sono previsionali.</t>
  </si>
  <si>
    <t>Indice di vecchiaia, valori percentuali (2002-2025)</t>
  </si>
  <si>
    <t>Note: L'indice esprime il rapporto tra la popolazione di 65 anni e oltre e la popolazione di età 0-14 anni, moltiplicato per 100. Il dato 2025 è previsionale.</t>
  </si>
  <si>
    <t>Indice di dipendenza strutturale, valore percentuale (2002-2025)</t>
  </si>
  <si>
    <t>Note: L'indice esprime il rapporto tra la popolazione in età non attiva (0-14 anni e 65 anni e oltre) e la popolazione in età attiva (15-64 anni), moltiplicato per 100. Il dato 2025 è previsionale.</t>
  </si>
  <si>
    <t>Indice di dipendenza degli anziani, valori percentuali (2002-2025)</t>
  </si>
  <si>
    <t>Note: L'indice esprime il rapporto tra la popolazione di 65 anni e oltre e la popolazione in età attiva (15-64 anni), moltiplicato per 100. Il dato 2025 è previsionale.</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</si>
</sst>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0.0"/>
    <numFmt numFmtId="165" formatCode="d-m"/>
    <numFmt numFmtId="166" formatCode="h.mm.ss"/>
  </numFmts>
  <fonts count="19">
    <font>
      <sz val="10.0"/>
      <color rgb="FF000000"/>
      <name val="Arial"/>
      <scheme val="minor"/>
    </font>
    <font>
      <b/>
      <sz val="14.0"/>
      <color theme="1"/>
      <name val="Cabin"/>
    </font>
    <font>
      <color theme="1"/>
      <name val="Cabin"/>
    </font>
    <font>
      <b/>
      <color theme="1"/>
      <name val="Cabin"/>
    </font>
    <font/>
    <font>
      <u/>
      <color rgb="FF0000FF"/>
      <name val="Cabin"/>
    </font>
    <font>
      <sz val="10.0"/>
      <color theme="1"/>
      <name val="Cabin"/>
    </font>
    <font>
      <sz val="10.0"/>
      <color rgb="FF000000"/>
      <name val="Cabin"/>
    </font>
    <font>
      <color rgb="FF000000"/>
      <name val="Cabin"/>
    </font>
    <font>
      <sz val="12.0"/>
      <color rgb="FF000000"/>
      <name val="Cabin"/>
    </font>
    <font>
      <color theme="1"/>
      <name val="Arial"/>
    </font>
    <font>
      <sz val="8.0"/>
      <color theme="1"/>
      <name val="Cabin"/>
    </font>
    <font>
      <strike/>
      <color theme="1"/>
      <name val="Titillium Web"/>
    </font>
    <font>
      <sz val="11.0"/>
      <color theme="1"/>
      <name val="Calibri"/>
    </font>
    <font>
      <sz val="8.0"/>
      <color rgb="FF666666"/>
      <name val="Arial"/>
    </font>
    <font>
      <sz val="11.0"/>
      <color rgb="FF000000"/>
      <name val="Arial"/>
    </font>
    <font>
      <sz val="8.0"/>
      <color rgb="FF666666"/>
      <name val="Verdana"/>
    </font>
    <font>
      <color rgb="FF00295A"/>
      <name val="Cabin"/>
    </font>
    <font>
      <sz val="11.0"/>
      <color rgb="FF00295A"/>
      <name val="Cabin"/>
    </font>
  </fonts>
  <fills count="4">
    <fill>
      <patternFill patternType="none"/>
    </fill>
    <fill>
      <patternFill patternType="lightGray"/>
    </fill>
    <fill>
      <patternFill patternType="solid">
        <fgColor rgb="FFFFF2CC"/>
        <bgColor rgb="FFFFF2CC"/>
      </patternFill>
    </fill>
    <fill>
      <patternFill patternType="solid">
        <fgColor rgb="FFD9EAD3"/>
        <bgColor rgb="FFD9EAD3"/>
      </patternFill>
    </fill>
  </fills>
  <borders count="12">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right style="thin">
        <color rgb="FF000000"/>
      </right>
      <bottom style="thin">
        <color rgb="FF000000"/>
      </bottom>
    </border>
    <border>
      <right style="thin">
        <color rgb="FF000000"/>
      </right>
    </border>
    <border>
      <left style="thin">
        <color rgb="FF000000"/>
      </left>
      <bottom style="thin">
        <color rgb="FF000000"/>
      </bottom>
    </border>
    <border>
      <bottom style="thin">
        <color rgb="FF000000"/>
      </bottom>
    </border>
    <border>
      <left style="thin">
        <color rgb="FF000000"/>
      </left>
      <right style="thin">
        <color rgb="FF000000"/>
      </right>
      <bottom style="thin">
        <color rgb="FF000000"/>
      </bottom>
    </border>
    <border>
      <left style="thin">
        <color rgb="FF000000"/>
      </left>
      <right style="thin">
        <color rgb="FF000000"/>
      </right>
      <top style="thin">
        <color rgb="FF000000"/>
      </top>
    </border>
    <border>
      <left style="thin">
        <color rgb="FF000000"/>
      </left>
      <right style="thin">
        <color rgb="FF000000"/>
      </right>
    </border>
  </borders>
  <cellStyleXfs count="1">
    <xf borderId="0" fillId="0" fontId="0" numFmtId="0" applyAlignment="1" applyFont="1"/>
  </cellStyleXfs>
  <cellXfs count="141">
    <xf borderId="0" fillId="0" fontId="0" numFmtId="0" xfId="0" applyAlignment="1" applyFont="1">
      <alignment readingOrder="0" shrinkToFit="0" vertical="bottom" wrapText="0"/>
    </xf>
    <xf borderId="0" fillId="2" fontId="1" numFmtId="0" xfId="0" applyAlignment="1" applyFill="1" applyFont="1">
      <alignment horizontal="center" shrinkToFit="0" vertical="bottom" wrapText="1"/>
    </xf>
    <xf borderId="0" fillId="0" fontId="2" numFmtId="0" xfId="0" applyFont="1"/>
    <xf borderId="1" fillId="3" fontId="3" numFmtId="0" xfId="0" applyAlignment="1" applyBorder="1" applyFill="1" applyFont="1">
      <alignment horizontal="right" shrinkToFit="0" vertical="bottom" wrapText="1"/>
    </xf>
    <xf borderId="2" fillId="0" fontId="2" numFmtId="0" xfId="0" applyAlignment="1" applyBorder="1" applyFont="1">
      <alignment shrinkToFit="0" vertical="bottom" wrapText="1"/>
    </xf>
    <xf borderId="3" fillId="0" fontId="4" numFmtId="0" xfId="0" applyBorder="1" applyFont="1"/>
    <xf borderId="4" fillId="0" fontId="4" numFmtId="0" xfId="0" applyBorder="1" applyFont="1"/>
    <xf borderId="2" fillId="0" fontId="2" numFmtId="0" xfId="0" applyAlignment="1" applyBorder="1" applyFont="1">
      <alignment horizontal="left" shrinkToFit="0" vertical="bottom" wrapText="1"/>
    </xf>
    <xf borderId="5" fillId="3" fontId="3" numFmtId="0" xfId="0" applyAlignment="1" applyBorder="1" applyFont="1">
      <alignment horizontal="right" shrinkToFit="0" vertical="bottom" wrapText="1"/>
    </xf>
    <xf borderId="4" fillId="3" fontId="3" numFmtId="0" xfId="0" applyAlignment="1" applyBorder="1" applyFont="1">
      <alignment shrinkToFit="0" vertical="bottom" wrapText="1"/>
    </xf>
    <xf borderId="5" fillId="0" fontId="2" numFmtId="0" xfId="0" applyAlignment="1" applyBorder="1" applyFont="1">
      <alignment horizontal="right" shrinkToFit="0" vertical="bottom" wrapText="1"/>
    </xf>
    <xf borderId="6" fillId="0" fontId="2" numFmtId="0" xfId="0" applyAlignment="1" applyBorder="1" applyFont="1">
      <alignment shrinkToFit="0" vertical="bottom" wrapText="1"/>
    </xf>
    <xf borderId="5" fillId="0" fontId="5" numFmtId="0" xfId="0" applyAlignment="1" applyBorder="1" applyFont="1">
      <alignment shrinkToFit="0" vertical="bottom" wrapText="1"/>
    </xf>
    <xf borderId="5" fillId="0" fontId="2" numFmtId="0" xfId="0" applyAlignment="1" applyBorder="1" applyFont="1">
      <alignment vertical="bottom"/>
    </xf>
    <xf borderId="6" fillId="0" fontId="4" numFmtId="0" xfId="0" applyBorder="1" applyFont="1"/>
    <xf borderId="5" fillId="0" fontId="4" numFmtId="0" xfId="0" applyBorder="1" applyFont="1"/>
    <xf borderId="0" fillId="0" fontId="6" numFmtId="0" xfId="0" applyFont="1"/>
    <xf borderId="2" fillId="0" fontId="2" numFmtId="0" xfId="0" applyBorder="1" applyFont="1"/>
    <xf borderId="2" fillId="0" fontId="2" numFmtId="0" xfId="0" applyAlignment="1" applyBorder="1" applyFont="1">
      <alignment horizontal="center"/>
    </xf>
    <xf borderId="1" fillId="0" fontId="2" numFmtId="0" xfId="0" applyBorder="1" applyFont="1"/>
    <xf borderId="1" fillId="0" fontId="6" numFmtId="0" xfId="0" applyAlignment="1" applyBorder="1" applyFont="1">
      <alignment shrinkToFit="0" wrapText="1"/>
    </xf>
    <xf borderId="1" fillId="0" fontId="6" numFmtId="0" xfId="0" applyAlignment="1" applyBorder="1" applyFont="1">
      <alignment horizontal="center" vertical="bottom"/>
    </xf>
    <xf borderId="1" fillId="0" fontId="2" numFmtId="3" xfId="0" applyBorder="1" applyFont="1" applyNumberFormat="1"/>
    <xf borderId="1" fillId="0" fontId="2" numFmtId="9" xfId="0" applyBorder="1" applyFont="1" applyNumberFormat="1"/>
    <xf borderId="1" fillId="0" fontId="6" numFmtId="3" xfId="0" applyBorder="1" applyFont="1" applyNumberFormat="1"/>
    <xf borderId="1" fillId="0" fontId="6" numFmtId="9" xfId="0" applyBorder="1" applyFont="1" applyNumberFormat="1"/>
    <xf borderId="1" fillId="0" fontId="6" numFmtId="3" xfId="0" applyAlignment="1" applyBorder="1" applyFont="1" applyNumberFormat="1">
      <alignment horizontal="right"/>
    </xf>
    <xf borderId="0" fillId="0" fontId="7" numFmtId="3" xfId="0" applyAlignment="1" applyFont="1" applyNumberFormat="1">
      <alignment horizontal="right" shrinkToFit="0" wrapText="0"/>
    </xf>
    <xf borderId="1" fillId="0" fontId="2" numFmtId="10" xfId="0" applyBorder="1" applyFont="1" applyNumberFormat="1"/>
    <xf borderId="1" fillId="0" fontId="6" numFmtId="10" xfId="0" applyBorder="1" applyFont="1" applyNumberFormat="1"/>
    <xf borderId="0" fillId="0" fontId="6" numFmtId="0" xfId="0" applyAlignment="1" applyFont="1">
      <alignment readingOrder="0"/>
    </xf>
    <xf borderId="2" fillId="0" fontId="2" numFmtId="0" xfId="0" applyAlignment="1" applyBorder="1" applyFont="1">
      <alignment horizontal="center" vertical="bottom"/>
    </xf>
    <xf borderId="2" fillId="0" fontId="6" numFmtId="0" xfId="0" applyAlignment="1" applyBorder="1" applyFont="1">
      <alignment horizontal="center"/>
    </xf>
    <xf borderId="7" fillId="0" fontId="2" numFmtId="0" xfId="0" applyAlignment="1" applyBorder="1" applyFont="1">
      <alignment vertical="bottom"/>
    </xf>
    <xf borderId="8" fillId="0" fontId="2" numFmtId="0" xfId="0" applyAlignment="1" applyBorder="1" applyFont="1">
      <alignment vertical="bottom"/>
    </xf>
    <xf borderId="2" fillId="0" fontId="6" numFmtId="0" xfId="0" applyBorder="1" applyFont="1"/>
    <xf borderId="9" fillId="0" fontId="2" numFmtId="0" xfId="0" applyAlignment="1" applyBorder="1" applyFont="1">
      <alignment shrinkToFit="0" vertical="bottom" wrapText="1"/>
    </xf>
    <xf borderId="5" fillId="0" fontId="2" numFmtId="0" xfId="0" applyAlignment="1" applyBorder="1" applyFont="1">
      <alignment shrinkToFit="0" vertical="bottom" wrapText="1"/>
    </xf>
    <xf borderId="9" fillId="0" fontId="2" numFmtId="3" xfId="0" applyAlignment="1" applyBorder="1" applyFont="1" applyNumberFormat="1">
      <alignment horizontal="right" vertical="bottom"/>
    </xf>
    <xf borderId="5" fillId="0" fontId="2" numFmtId="10" xfId="0" applyAlignment="1" applyBorder="1" applyFont="1" applyNumberFormat="1">
      <alignment horizontal="right" vertical="bottom"/>
    </xf>
    <xf borderId="5" fillId="0" fontId="2" numFmtId="3" xfId="0" applyAlignment="1" applyBorder="1" applyFont="1" applyNumberFormat="1">
      <alignment horizontal="right" vertical="bottom"/>
    </xf>
    <xf borderId="1" fillId="0" fontId="2" numFmtId="10" xfId="0" applyAlignment="1" applyBorder="1" applyFont="1" applyNumberFormat="1">
      <alignment horizontal="right" vertical="bottom"/>
    </xf>
    <xf borderId="0" fillId="0" fontId="2" numFmtId="10" xfId="0" applyAlignment="1" applyFont="1" applyNumberFormat="1">
      <alignment horizontal="right" vertical="bottom"/>
    </xf>
    <xf borderId="0" fillId="0" fontId="8" numFmtId="0" xfId="0" applyFont="1"/>
    <xf borderId="2" fillId="0" fontId="8" numFmtId="0" xfId="0" applyAlignment="1" applyBorder="1" applyFont="1">
      <alignment horizontal="center"/>
    </xf>
    <xf borderId="10" fillId="0" fontId="8" numFmtId="0" xfId="0" applyAlignment="1" applyBorder="1" applyFont="1">
      <alignment horizontal="center" shrinkToFit="0" wrapText="1"/>
    </xf>
    <xf borderId="9" fillId="0" fontId="4" numFmtId="0" xfId="0" applyBorder="1" applyFont="1"/>
    <xf borderId="1" fillId="0" fontId="8" numFmtId="0" xfId="0" applyAlignment="1" applyBorder="1" applyFont="1">
      <alignment vertical="bottom"/>
    </xf>
    <xf borderId="1" fillId="0" fontId="2" numFmtId="3" xfId="0" applyAlignment="1" applyBorder="1" applyFont="1" applyNumberFormat="1">
      <alignment horizontal="right" shrinkToFit="0" vertical="bottom" wrapText="1"/>
    </xf>
    <xf borderId="1" fillId="0" fontId="8" numFmtId="3" xfId="0" applyAlignment="1" applyBorder="1" applyFont="1" applyNumberFormat="1">
      <alignment horizontal="right" vertical="bottom"/>
    </xf>
    <xf borderId="1" fillId="0" fontId="8" numFmtId="164" xfId="0" applyAlignment="1" applyBorder="1" applyFont="1" applyNumberFormat="1">
      <alignment horizontal="right" vertical="bottom"/>
    </xf>
    <xf borderId="1" fillId="0" fontId="8" numFmtId="3" xfId="0" applyAlignment="1" applyBorder="1" applyFont="1" applyNumberFormat="1">
      <alignment horizontal="right" shrinkToFit="0" wrapText="1"/>
    </xf>
    <xf borderId="1" fillId="0" fontId="6" numFmtId="0" xfId="0" applyAlignment="1" applyBorder="1" applyFont="1">
      <alignment horizontal="right" shrinkToFit="0" vertical="bottom" wrapText="0"/>
    </xf>
    <xf borderId="9" fillId="0" fontId="2" numFmtId="3" xfId="0" applyAlignment="1" applyBorder="1" applyFont="1" applyNumberFormat="1">
      <alignment horizontal="right" shrinkToFit="0" vertical="bottom" wrapText="1"/>
    </xf>
    <xf borderId="1" fillId="0" fontId="8" numFmtId="3" xfId="0" applyBorder="1" applyFont="1" applyNumberFormat="1"/>
    <xf borderId="1" fillId="0" fontId="8" numFmtId="164" xfId="0" applyBorder="1" applyFont="1" applyNumberFormat="1"/>
    <xf borderId="1" fillId="0" fontId="7" numFmtId="3" xfId="0" applyAlignment="1" applyBorder="1" applyFont="1" applyNumberFormat="1">
      <alignment horizontal="right" shrinkToFit="0" wrapText="0"/>
    </xf>
    <xf borderId="0" fillId="0" fontId="8" numFmtId="164" xfId="0" applyAlignment="1" applyFont="1" applyNumberFormat="1">
      <alignment horizontal="right" vertical="bottom"/>
    </xf>
    <xf borderId="0" fillId="0" fontId="9" numFmtId="0" xfId="0" applyAlignment="1" applyFont="1">
      <alignment horizontal="left"/>
    </xf>
    <xf borderId="0" fillId="0" fontId="6" numFmtId="3" xfId="0" applyAlignment="1" applyFont="1" applyNumberFormat="1">
      <alignment horizontal="right"/>
    </xf>
    <xf borderId="0" fillId="0" fontId="6" numFmtId="0" xfId="0" applyAlignment="1" applyFont="1">
      <alignment vertical="top"/>
    </xf>
    <xf borderId="0" fillId="0" fontId="2" numFmtId="0" xfId="0" applyAlignment="1" applyFont="1">
      <alignment vertical="top"/>
    </xf>
    <xf borderId="0" fillId="0" fontId="10" numFmtId="0" xfId="0" applyAlignment="1" applyFont="1">
      <alignment vertical="bottom"/>
    </xf>
    <xf borderId="0" fillId="0" fontId="2" numFmtId="0" xfId="0" applyAlignment="1" applyFont="1">
      <alignment horizontal="center" vertical="top"/>
    </xf>
    <xf borderId="0" fillId="0" fontId="2" numFmtId="0" xfId="0" applyAlignment="1" applyFont="1">
      <alignment horizontal="center"/>
    </xf>
    <xf borderId="9" fillId="0" fontId="2" numFmtId="0" xfId="0" applyAlignment="1" applyBorder="1" applyFont="1">
      <alignment vertical="bottom"/>
    </xf>
    <xf borderId="5" fillId="0" fontId="2" numFmtId="10" xfId="0" applyAlignment="1" applyBorder="1" applyFont="1" applyNumberFormat="1">
      <alignment vertical="bottom"/>
    </xf>
    <xf borderId="1" fillId="0" fontId="6" numFmtId="0" xfId="0" applyBorder="1" applyFont="1"/>
    <xf borderId="10" fillId="0" fontId="2" numFmtId="0" xfId="0" applyAlignment="1" applyBorder="1" applyFont="1">
      <alignment horizontal="center" vertical="top"/>
    </xf>
    <xf borderId="1" fillId="0" fontId="6" numFmtId="0" xfId="0" applyAlignment="1" applyBorder="1" applyFont="1">
      <alignment horizontal="center"/>
    </xf>
    <xf borderId="9" fillId="0" fontId="2" numFmtId="3" xfId="0" applyAlignment="1" applyBorder="1" applyFont="1" applyNumberFormat="1">
      <alignment horizontal="center" vertical="bottom"/>
    </xf>
    <xf borderId="5" fillId="0" fontId="2" numFmtId="10" xfId="0" applyAlignment="1" applyBorder="1" applyFont="1" applyNumberFormat="1">
      <alignment horizontal="center" vertical="bottom"/>
    </xf>
    <xf borderId="5" fillId="0" fontId="2" numFmtId="3" xfId="0" applyAlignment="1" applyBorder="1" applyFont="1" applyNumberFormat="1">
      <alignment horizontal="center" vertical="bottom"/>
    </xf>
    <xf borderId="1" fillId="0" fontId="2" numFmtId="3" xfId="0" applyAlignment="1" applyBorder="1" applyFont="1" applyNumberFormat="1">
      <alignment horizontal="center" shrinkToFit="0" vertical="bottom" wrapText="0"/>
    </xf>
    <xf borderId="1" fillId="0" fontId="2" numFmtId="10" xfId="0" applyAlignment="1" applyBorder="1" applyFont="1" applyNumberFormat="1">
      <alignment horizontal="center" shrinkToFit="0" vertical="bottom" wrapText="0"/>
    </xf>
    <xf borderId="1" fillId="0" fontId="2" numFmtId="3" xfId="0" applyAlignment="1" applyBorder="1" applyFont="1" applyNumberFormat="1">
      <alignment horizontal="center" vertical="bottom"/>
    </xf>
    <xf borderId="1" fillId="0" fontId="2" numFmtId="10" xfId="0" applyAlignment="1" applyBorder="1" applyFont="1" applyNumberFormat="1">
      <alignment horizontal="center"/>
    </xf>
    <xf borderId="1" fillId="0" fontId="2" numFmtId="3" xfId="0" applyAlignment="1" applyBorder="1" applyFont="1" applyNumberFormat="1">
      <alignment horizontal="center"/>
    </xf>
    <xf borderId="1" fillId="0" fontId="6" numFmtId="3" xfId="0" applyAlignment="1" applyBorder="1" applyFont="1" applyNumberFormat="1">
      <alignment horizontal="center" shrinkToFit="0" vertical="bottom" wrapText="0"/>
    </xf>
    <xf borderId="1" fillId="0" fontId="6" numFmtId="10" xfId="0" applyAlignment="1" applyBorder="1" applyFont="1" applyNumberFormat="1">
      <alignment horizontal="center" shrinkToFit="0" vertical="bottom" wrapText="0"/>
    </xf>
    <xf borderId="1" fillId="0" fontId="6" numFmtId="10" xfId="0" applyAlignment="1" applyBorder="1" applyFont="1" applyNumberFormat="1">
      <alignment horizontal="center"/>
    </xf>
    <xf borderId="1" fillId="0" fontId="6" numFmtId="0" xfId="0" applyAlignment="1" applyBorder="1" applyFont="1">
      <alignment horizontal="center" shrinkToFit="0" vertical="bottom" wrapText="0"/>
    </xf>
    <xf borderId="1" fillId="0" fontId="6" numFmtId="3" xfId="0" applyAlignment="1" applyBorder="1" applyFont="1" applyNumberFormat="1">
      <alignment horizontal="right" shrinkToFit="0" vertical="bottom" wrapText="0"/>
    </xf>
    <xf borderId="0" fillId="0" fontId="10" numFmtId="10" xfId="0" applyAlignment="1" applyFont="1" applyNumberFormat="1">
      <alignment vertical="bottom"/>
    </xf>
    <xf borderId="11" fillId="0" fontId="4" numFmtId="0" xfId="0" applyBorder="1" applyFont="1"/>
    <xf borderId="1" fillId="0" fontId="6" numFmtId="165" xfId="0" applyAlignment="1" applyBorder="1" applyFont="1" applyNumberFormat="1">
      <alignment horizontal="center"/>
    </xf>
    <xf borderId="9" fillId="0" fontId="11" numFmtId="3" xfId="0" applyAlignment="1" applyBorder="1" applyFont="1" applyNumberFormat="1">
      <alignment horizontal="center" vertical="bottom"/>
    </xf>
    <xf borderId="1" fillId="0" fontId="11" numFmtId="3" xfId="0" applyAlignment="1" applyBorder="1" applyFont="1" applyNumberFormat="1">
      <alignment horizontal="center" vertical="bottom"/>
    </xf>
    <xf borderId="1" fillId="0" fontId="6" numFmtId="3" xfId="0" applyAlignment="1" applyBorder="1" applyFont="1" applyNumberFormat="1">
      <alignment horizontal="center"/>
    </xf>
    <xf borderId="1" fillId="0" fontId="6" numFmtId="3" xfId="0" applyAlignment="1" applyBorder="1" applyFont="1" applyNumberFormat="1">
      <alignment horizontal="center" vertical="bottom"/>
    </xf>
    <xf borderId="0" fillId="0" fontId="6" numFmtId="3" xfId="0" applyAlignment="1" applyFont="1" applyNumberFormat="1">
      <alignment horizontal="center" shrinkToFit="0" vertical="bottom" wrapText="0"/>
    </xf>
    <xf borderId="10" fillId="0" fontId="6" numFmtId="0" xfId="0" applyAlignment="1" applyBorder="1" applyFont="1">
      <alignment horizontal="center" vertical="top"/>
    </xf>
    <xf borderId="2" fillId="0" fontId="6" numFmtId="0" xfId="0" applyAlignment="1" applyBorder="1" applyFont="1">
      <alignment horizontal="center" shrinkToFit="0" wrapText="1"/>
    </xf>
    <xf borderId="9" fillId="0" fontId="2" numFmtId="3" xfId="0" applyAlignment="1" applyBorder="1" applyFont="1" applyNumberFormat="1">
      <alignment horizontal="center" shrinkToFit="0" vertical="bottom" wrapText="1"/>
    </xf>
    <xf borderId="5" fillId="0" fontId="2" numFmtId="10" xfId="0" applyAlignment="1" applyBorder="1" applyFont="1" applyNumberFormat="1">
      <alignment horizontal="center" shrinkToFit="0" vertical="bottom" wrapText="1"/>
    </xf>
    <xf borderId="1" fillId="0" fontId="6" numFmtId="1" xfId="0" applyAlignment="1" applyBorder="1" applyFont="1" applyNumberFormat="1">
      <alignment horizontal="right" shrinkToFit="0" vertical="bottom" wrapText="0"/>
    </xf>
    <xf borderId="0" fillId="0" fontId="6" numFmtId="10" xfId="0" applyFont="1" applyNumberFormat="1"/>
    <xf borderId="1" fillId="0" fontId="2" numFmtId="0" xfId="0" applyAlignment="1" applyBorder="1" applyFont="1">
      <alignment vertical="bottom"/>
    </xf>
    <xf borderId="1" fillId="0" fontId="10" numFmtId="0" xfId="0" applyAlignment="1" applyBorder="1" applyFont="1">
      <alignment vertical="bottom"/>
    </xf>
    <xf borderId="1" fillId="0" fontId="2" numFmtId="0" xfId="0" applyAlignment="1" applyBorder="1" applyFont="1">
      <alignment shrinkToFit="0" vertical="bottom" wrapText="1"/>
    </xf>
    <xf borderId="5" fillId="0" fontId="2" numFmtId="3" xfId="0" applyAlignment="1" applyBorder="1" applyFont="1" applyNumberFormat="1">
      <alignment horizontal="center" shrinkToFit="0" vertical="bottom" wrapText="1"/>
    </xf>
    <xf borderId="5" fillId="0" fontId="12" numFmtId="10" xfId="0" applyAlignment="1" applyBorder="1" applyFont="1" applyNumberFormat="1">
      <alignment horizontal="right" vertical="bottom"/>
    </xf>
    <xf borderId="1" fillId="0" fontId="6" numFmtId="10" xfId="0" applyAlignment="1" applyBorder="1" applyFont="1" applyNumberFormat="1">
      <alignment horizontal="center" shrinkToFit="0" wrapText="1"/>
    </xf>
    <xf borderId="2" fillId="0" fontId="2" numFmtId="0" xfId="0" applyAlignment="1" applyBorder="1" applyFont="1">
      <alignment vertical="bottom"/>
    </xf>
    <xf borderId="1" fillId="0" fontId="13" numFmtId="3" xfId="0" applyAlignment="1" applyBorder="1" applyFont="1" applyNumberFormat="1">
      <alignment horizontal="right" shrinkToFit="0" vertical="bottom" wrapText="0"/>
    </xf>
    <xf borderId="1" fillId="0" fontId="2" numFmtId="3" xfId="0" applyAlignment="1" applyBorder="1" applyFont="1" applyNumberFormat="1">
      <alignment horizontal="right" vertical="bottom"/>
    </xf>
    <xf borderId="1" fillId="0" fontId="2" numFmtId="1" xfId="0" applyAlignment="1" applyBorder="1" applyFont="1" applyNumberFormat="1">
      <alignment horizontal="right" vertical="bottom"/>
    </xf>
    <xf borderId="2" fillId="0" fontId="6" numFmtId="0" xfId="0" applyAlignment="1" applyBorder="1" applyFont="1">
      <alignment horizontal="center" shrinkToFit="0" vertical="bottom" wrapText="0"/>
    </xf>
    <xf borderId="1" fillId="0" fontId="7" numFmtId="0" xfId="0" applyAlignment="1" applyBorder="1" applyFont="1">
      <alignment horizontal="center" vertical="top"/>
    </xf>
    <xf borderId="2" fillId="0" fontId="7" numFmtId="0" xfId="0" applyAlignment="1" applyBorder="1" applyFont="1">
      <alignment horizontal="center" vertical="top"/>
    </xf>
    <xf borderId="1" fillId="0" fontId="6" numFmtId="2" xfId="0" applyAlignment="1" applyBorder="1" applyFont="1" applyNumberFormat="1">
      <alignment horizontal="center" shrinkToFit="0" vertical="bottom" wrapText="0"/>
    </xf>
    <xf borderId="0" fillId="0" fontId="2" numFmtId="0" xfId="0" applyAlignment="1" applyFont="1">
      <alignment shrinkToFit="0" wrapText="1"/>
    </xf>
    <xf borderId="0" fillId="0" fontId="13" numFmtId="0" xfId="0" applyAlignment="1" applyFont="1">
      <alignment horizontal="right" shrinkToFit="0" vertical="bottom" wrapText="0"/>
    </xf>
    <xf borderId="1" fillId="0" fontId="2" numFmtId="4" xfId="0" applyAlignment="1" applyBorder="1" applyFont="1" applyNumberFormat="1">
      <alignment horizontal="center" shrinkToFit="0" vertical="bottom" wrapText="0"/>
    </xf>
    <xf borderId="1" fillId="0" fontId="2" numFmtId="0" xfId="0" applyAlignment="1" applyBorder="1" applyFont="1">
      <alignment horizontal="center"/>
    </xf>
    <xf borderId="0" fillId="0" fontId="6" numFmtId="3" xfId="0" applyAlignment="1" applyFont="1" applyNumberFormat="1">
      <alignment horizontal="right" shrinkToFit="0" vertical="bottom" wrapText="0"/>
    </xf>
    <xf borderId="0" fillId="0" fontId="14" numFmtId="0" xfId="0" applyAlignment="1" applyFont="1">
      <alignment horizontal="right" shrinkToFit="0" wrapText="0"/>
    </xf>
    <xf borderId="0" fillId="0" fontId="15" numFmtId="166" xfId="0" applyAlignment="1" applyFont="1" applyNumberFormat="1">
      <alignment horizontal="right"/>
    </xf>
    <xf borderId="0" fillId="0" fontId="6" numFmtId="1" xfId="0" applyAlignment="1" applyFont="1" applyNumberFormat="1">
      <alignment horizontal="right" shrinkToFit="0" vertical="bottom" wrapText="0"/>
    </xf>
    <xf borderId="0" fillId="0" fontId="8" numFmtId="3" xfId="0" applyAlignment="1" applyFont="1" applyNumberFormat="1">
      <alignment horizontal="right" shrinkToFit="0" wrapText="1"/>
    </xf>
    <xf borderId="0" fillId="0" fontId="14" numFmtId="0" xfId="0" applyAlignment="1" applyFont="1">
      <alignment horizontal="right" shrinkToFit="0" vertical="top" wrapText="0"/>
    </xf>
    <xf borderId="0" fillId="0" fontId="16" numFmtId="0" xfId="0" applyFont="1"/>
    <xf borderId="0" fillId="0" fontId="7" numFmtId="0" xfId="0" applyAlignment="1" applyFont="1">
      <alignment readingOrder="0"/>
    </xf>
    <xf borderId="0" fillId="0" fontId="7" numFmtId="0" xfId="0" applyFont="1"/>
    <xf borderId="0" fillId="0" fontId="7" numFmtId="0" xfId="0" applyAlignment="1" applyFont="1">
      <alignment horizontal="center"/>
    </xf>
    <xf borderId="1" fillId="0" fontId="7" numFmtId="0" xfId="0" applyAlignment="1" applyBorder="1" applyFont="1">
      <alignment horizontal="center"/>
    </xf>
    <xf borderId="1" fillId="0" fontId="7" numFmtId="0" xfId="0" applyAlignment="1" applyBorder="1" applyFont="1">
      <alignment horizontal="center" shrinkToFit="0" vertical="top" wrapText="0"/>
    </xf>
    <xf borderId="1" fillId="0" fontId="7" numFmtId="0" xfId="0" applyAlignment="1" applyBorder="1" applyFont="1">
      <alignment horizontal="center" shrinkToFit="0" vertical="bottom" wrapText="0"/>
    </xf>
    <xf borderId="0" fillId="0" fontId="10" numFmtId="0" xfId="0" applyAlignment="1" applyFont="1">
      <alignment shrinkToFit="0" vertical="bottom" wrapText="0"/>
    </xf>
    <xf borderId="0" fillId="0" fontId="17" numFmtId="0" xfId="0" applyAlignment="1" applyFont="1">
      <alignment shrinkToFit="0" vertical="top" wrapText="0"/>
    </xf>
    <xf borderId="0" fillId="0" fontId="18" numFmtId="0" xfId="0" applyFont="1"/>
    <xf borderId="0" fillId="0" fontId="2" numFmtId="0" xfId="0" applyAlignment="1" applyFont="1">
      <alignment horizontal="right" vertical="bottom"/>
    </xf>
    <xf borderId="6" fillId="0" fontId="2" numFmtId="0" xfId="0" applyAlignment="1" applyBorder="1" applyFont="1">
      <alignment horizontal="right" vertical="bottom"/>
    </xf>
    <xf borderId="8" fillId="0" fontId="8" numFmtId="0" xfId="0" applyAlignment="1" applyBorder="1" applyFont="1">
      <alignment horizontal="center" vertical="bottom"/>
    </xf>
    <xf borderId="4" fillId="0" fontId="8" numFmtId="0" xfId="0" applyAlignment="1" applyBorder="1" applyFont="1">
      <alignment horizontal="center" vertical="bottom"/>
    </xf>
    <xf borderId="1" fillId="0" fontId="7" numFmtId="0" xfId="0" applyAlignment="1" applyBorder="1" applyFont="1">
      <alignment horizontal="center" vertical="bottom"/>
    </xf>
    <xf borderId="0" fillId="0" fontId="17" numFmtId="0" xfId="0" applyAlignment="1" applyFont="1">
      <alignment vertical="top"/>
    </xf>
    <xf borderId="0" fillId="0" fontId="2" numFmtId="0" xfId="0" applyAlignment="1" applyFont="1">
      <alignment shrinkToFit="0" vertical="top" wrapText="0"/>
    </xf>
    <xf borderId="0" fillId="0" fontId="6" numFmtId="0" xfId="0" applyAlignment="1" applyFont="1">
      <alignment shrinkToFit="0" wrapText="1"/>
    </xf>
    <xf borderId="1" fillId="0" fontId="6" numFmtId="0" xfId="0" applyAlignment="1" applyBorder="1" applyFont="1">
      <alignment horizontal="right"/>
    </xf>
    <xf borderId="0" fillId="0" fontId="10"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20" Type="http://customschemas.google.com/relationships/workbookmetadata" Target="metadata"/><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5" Type="http://schemas.openxmlformats.org/officeDocument/2006/relationships/worksheet" Target="worksheets/sheet2.xml"/><Relationship Id="rId19" Type="http://schemas.openxmlformats.org/officeDocument/2006/relationships/worksheet" Target="worksheets/sheet16.xml"/><Relationship Id="rId6" Type="http://schemas.openxmlformats.org/officeDocument/2006/relationships/worksheet" Target="worksheets/sheet3.xml"/><Relationship Id="rId18" Type="http://schemas.openxmlformats.org/officeDocument/2006/relationships/worksheet" Target="worksheets/sheet15.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27.5"/>
    <col customWidth="1" min="2" max="2" width="32.75"/>
    <col customWidth="1" min="3" max="3" width="37.63"/>
    <col customWidth="1" min="4" max="4" width="37.13"/>
  </cols>
  <sheetData>
    <row r="1" ht="28.5" customHeight="1">
      <c r="A1" s="1" t="s">
        <v>0</v>
      </c>
      <c r="F1" s="2"/>
      <c r="G1" s="2"/>
      <c r="H1" s="2"/>
      <c r="I1" s="2"/>
      <c r="J1" s="2"/>
      <c r="K1" s="2"/>
      <c r="L1" s="2"/>
      <c r="M1" s="2"/>
      <c r="N1" s="2"/>
      <c r="O1" s="2"/>
      <c r="P1" s="2"/>
      <c r="Q1" s="2"/>
      <c r="R1" s="2"/>
      <c r="S1" s="2"/>
      <c r="T1" s="2"/>
      <c r="U1" s="2"/>
      <c r="V1" s="2"/>
      <c r="W1" s="2"/>
      <c r="X1" s="2"/>
      <c r="Y1" s="2"/>
      <c r="Z1" s="2"/>
    </row>
    <row r="2" ht="72.0" customHeight="1">
      <c r="A2" s="3" t="s">
        <v>1</v>
      </c>
      <c r="B2" s="4" t="s">
        <v>2</v>
      </c>
      <c r="C2" s="5"/>
      <c r="D2" s="5"/>
      <c r="E2" s="6"/>
      <c r="F2" s="2"/>
      <c r="G2" s="2"/>
      <c r="H2" s="2"/>
      <c r="I2" s="2"/>
      <c r="J2" s="2"/>
      <c r="K2" s="2"/>
      <c r="L2" s="2"/>
      <c r="M2" s="2"/>
      <c r="N2" s="2"/>
      <c r="O2" s="2"/>
      <c r="P2" s="2"/>
      <c r="Q2" s="2"/>
      <c r="R2" s="2"/>
      <c r="S2" s="2"/>
      <c r="T2" s="2"/>
      <c r="U2" s="2"/>
      <c r="V2" s="2"/>
      <c r="W2" s="2"/>
      <c r="X2" s="2"/>
      <c r="Y2" s="2"/>
      <c r="Z2" s="2"/>
    </row>
    <row r="3">
      <c r="A3" s="3" t="s">
        <v>3</v>
      </c>
      <c r="B3" s="7" t="s">
        <v>4</v>
      </c>
      <c r="C3" s="5"/>
      <c r="D3" s="5"/>
      <c r="E3" s="6"/>
      <c r="F3" s="2"/>
      <c r="G3" s="2"/>
      <c r="H3" s="2"/>
      <c r="I3" s="2"/>
      <c r="J3" s="2"/>
      <c r="K3" s="2"/>
      <c r="L3" s="2"/>
      <c r="M3" s="2"/>
      <c r="N3" s="2"/>
      <c r="O3" s="2"/>
      <c r="P3" s="2"/>
      <c r="Q3" s="2"/>
      <c r="R3" s="2"/>
      <c r="S3" s="2"/>
      <c r="T3" s="2"/>
      <c r="U3" s="2"/>
      <c r="V3" s="2"/>
      <c r="W3" s="2"/>
      <c r="X3" s="2"/>
      <c r="Y3" s="2"/>
      <c r="Z3" s="2"/>
    </row>
    <row r="4" ht="38.25" customHeight="1">
      <c r="A4" s="3" t="s">
        <v>5</v>
      </c>
      <c r="B4" s="4" t="s">
        <v>6</v>
      </c>
      <c r="C4" s="5"/>
      <c r="D4" s="5"/>
      <c r="E4" s="6"/>
      <c r="F4" s="2"/>
      <c r="G4" s="2"/>
      <c r="H4" s="2"/>
      <c r="I4" s="2"/>
      <c r="J4" s="2"/>
      <c r="K4" s="2"/>
      <c r="L4" s="2"/>
      <c r="M4" s="2"/>
      <c r="N4" s="2"/>
      <c r="O4" s="2"/>
      <c r="P4" s="2"/>
      <c r="Q4" s="2"/>
      <c r="R4" s="2"/>
      <c r="S4" s="2"/>
      <c r="T4" s="2"/>
      <c r="U4" s="2"/>
      <c r="V4" s="2"/>
      <c r="W4" s="2"/>
      <c r="X4" s="2"/>
      <c r="Y4" s="2"/>
      <c r="Z4" s="2"/>
    </row>
    <row r="5" ht="38.25" customHeight="1">
      <c r="A5" s="3" t="s">
        <v>7</v>
      </c>
      <c r="B5" s="4" t="s">
        <v>8</v>
      </c>
      <c r="C5" s="5"/>
      <c r="D5" s="5"/>
      <c r="E5" s="6"/>
      <c r="F5" s="2"/>
      <c r="G5" s="2"/>
      <c r="H5" s="2"/>
      <c r="I5" s="2"/>
      <c r="J5" s="2"/>
      <c r="K5" s="2"/>
      <c r="L5" s="2"/>
      <c r="M5" s="2"/>
      <c r="N5" s="2"/>
      <c r="O5" s="2"/>
      <c r="P5" s="2"/>
      <c r="Q5" s="2"/>
      <c r="R5" s="2"/>
      <c r="S5" s="2"/>
      <c r="T5" s="2"/>
      <c r="U5" s="2"/>
      <c r="V5" s="2"/>
      <c r="W5" s="2"/>
      <c r="X5" s="2"/>
      <c r="Y5" s="2"/>
      <c r="Z5" s="2"/>
    </row>
    <row r="6" ht="38.25" customHeight="1">
      <c r="A6" s="2"/>
      <c r="B6" s="2"/>
      <c r="C6" s="2"/>
      <c r="D6" s="2"/>
      <c r="E6" s="2"/>
      <c r="F6" s="2"/>
      <c r="G6" s="2"/>
      <c r="H6" s="2"/>
      <c r="I6" s="2"/>
      <c r="J6" s="2"/>
      <c r="K6" s="2"/>
      <c r="L6" s="2"/>
      <c r="M6" s="2"/>
      <c r="N6" s="2"/>
      <c r="O6" s="2"/>
      <c r="P6" s="2"/>
      <c r="Q6" s="2"/>
      <c r="R6" s="2"/>
      <c r="S6" s="2"/>
      <c r="T6" s="2"/>
      <c r="U6" s="2"/>
      <c r="V6" s="2"/>
      <c r="W6" s="2"/>
      <c r="X6" s="2"/>
      <c r="Y6" s="2"/>
      <c r="Z6" s="2"/>
    </row>
    <row r="7" ht="26.25" customHeight="1">
      <c r="A7" s="1" t="s">
        <v>9</v>
      </c>
      <c r="F7" s="2"/>
      <c r="G7" s="2"/>
      <c r="H7" s="2"/>
      <c r="I7" s="2"/>
      <c r="J7" s="2"/>
      <c r="K7" s="2"/>
      <c r="L7" s="2"/>
      <c r="M7" s="2"/>
      <c r="N7" s="2"/>
      <c r="O7" s="2"/>
      <c r="P7" s="2"/>
      <c r="Q7" s="2"/>
      <c r="R7" s="2"/>
      <c r="S7" s="2"/>
      <c r="T7" s="2"/>
      <c r="U7" s="2"/>
      <c r="V7" s="2"/>
      <c r="W7" s="2"/>
      <c r="X7" s="2"/>
      <c r="Y7" s="2"/>
      <c r="Z7" s="2"/>
    </row>
    <row r="8">
      <c r="A8" s="8" t="s">
        <v>10</v>
      </c>
      <c r="B8" s="9" t="s">
        <v>11</v>
      </c>
      <c r="C8" s="9" t="s">
        <v>12</v>
      </c>
      <c r="D8" s="9" t="s">
        <v>13</v>
      </c>
      <c r="E8" s="9" t="s">
        <v>14</v>
      </c>
      <c r="F8" s="2"/>
      <c r="G8" s="2"/>
      <c r="H8" s="2"/>
      <c r="I8" s="2"/>
      <c r="J8" s="2"/>
      <c r="K8" s="2"/>
      <c r="L8" s="2"/>
      <c r="M8" s="2"/>
      <c r="N8" s="2"/>
      <c r="O8" s="2"/>
      <c r="P8" s="2"/>
      <c r="Q8" s="2"/>
      <c r="R8" s="2"/>
      <c r="S8" s="2"/>
      <c r="T8" s="2"/>
      <c r="U8" s="2"/>
      <c r="V8" s="2"/>
      <c r="W8" s="2"/>
      <c r="X8" s="2"/>
      <c r="Y8" s="2"/>
      <c r="Z8" s="2"/>
    </row>
    <row r="9">
      <c r="A9" s="10">
        <v>1.0</v>
      </c>
      <c r="B9" s="11" t="s">
        <v>15</v>
      </c>
      <c r="C9" s="12" t="s">
        <v>16</v>
      </c>
      <c r="D9" s="13" t="s">
        <v>17</v>
      </c>
      <c r="E9" s="13" t="s">
        <v>18</v>
      </c>
      <c r="F9" s="2"/>
      <c r="G9" s="2"/>
      <c r="H9" s="2"/>
      <c r="I9" s="2"/>
      <c r="J9" s="2"/>
      <c r="K9" s="2"/>
      <c r="L9" s="2"/>
      <c r="M9" s="2"/>
      <c r="N9" s="2"/>
      <c r="O9" s="2"/>
      <c r="P9" s="2"/>
      <c r="Q9" s="2"/>
      <c r="R9" s="2"/>
      <c r="S9" s="2"/>
      <c r="T9" s="2"/>
      <c r="U9" s="2"/>
      <c r="V9" s="2"/>
      <c r="W9" s="2"/>
      <c r="X9" s="2"/>
      <c r="Y9" s="2"/>
      <c r="Z9" s="2"/>
    </row>
    <row r="10">
      <c r="A10" s="10">
        <v>2.0</v>
      </c>
      <c r="B10" s="14"/>
      <c r="C10" s="12" t="s">
        <v>19</v>
      </c>
      <c r="D10" s="13" t="s">
        <v>20</v>
      </c>
      <c r="E10" s="13" t="s">
        <v>18</v>
      </c>
      <c r="F10" s="2"/>
      <c r="G10" s="2"/>
      <c r="H10" s="2"/>
      <c r="I10" s="2"/>
      <c r="J10" s="2"/>
      <c r="K10" s="2"/>
      <c r="L10" s="2"/>
      <c r="M10" s="2"/>
      <c r="N10" s="2"/>
      <c r="O10" s="2"/>
      <c r="P10" s="2"/>
      <c r="Q10" s="2"/>
      <c r="R10" s="2"/>
      <c r="S10" s="2"/>
      <c r="T10" s="2"/>
      <c r="U10" s="2"/>
      <c r="V10" s="2"/>
      <c r="W10" s="2"/>
      <c r="X10" s="2"/>
      <c r="Y10" s="2"/>
      <c r="Z10" s="2"/>
    </row>
    <row r="11">
      <c r="A11" s="10">
        <v>3.0</v>
      </c>
      <c r="B11" s="14"/>
      <c r="C11" s="12" t="s">
        <v>21</v>
      </c>
      <c r="D11" s="13" t="s">
        <v>17</v>
      </c>
      <c r="E11" s="13" t="s">
        <v>18</v>
      </c>
      <c r="F11" s="2"/>
      <c r="G11" s="2"/>
      <c r="H11" s="2"/>
      <c r="I11" s="2"/>
      <c r="J11" s="2"/>
      <c r="K11" s="2"/>
      <c r="L11" s="2"/>
      <c r="M11" s="2"/>
      <c r="N11" s="2"/>
      <c r="O11" s="2"/>
      <c r="P11" s="2"/>
      <c r="Q11" s="2"/>
      <c r="R11" s="2"/>
      <c r="S11" s="2"/>
      <c r="T11" s="2"/>
      <c r="U11" s="2"/>
      <c r="V11" s="2"/>
      <c r="W11" s="2"/>
      <c r="X11" s="2"/>
      <c r="Y11" s="2"/>
      <c r="Z11" s="2"/>
    </row>
    <row r="12">
      <c r="A12" s="10">
        <v>4.0</v>
      </c>
      <c r="B12" s="14"/>
      <c r="C12" s="12" t="s">
        <v>22</v>
      </c>
      <c r="D12" s="13" t="s">
        <v>17</v>
      </c>
      <c r="E12" s="13" t="s">
        <v>18</v>
      </c>
      <c r="F12" s="2"/>
      <c r="G12" s="2"/>
      <c r="H12" s="2"/>
      <c r="I12" s="2"/>
      <c r="J12" s="2"/>
      <c r="K12" s="2"/>
      <c r="L12" s="2"/>
      <c r="M12" s="2"/>
      <c r="N12" s="2"/>
      <c r="O12" s="2"/>
      <c r="P12" s="2"/>
      <c r="Q12" s="2"/>
      <c r="R12" s="2"/>
      <c r="S12" s="2"/>
      <c r="T12" s="2"/>
      <c r="U12" s="2"/>
      <c r="V12" s="2"/>
      <c r="W12" s="2"/>
      <c r="X12" s="2"/>
      <c r="Y12" s="2"/>
      <c r="Z12" s="2"/>
    </row>
    <row r="13">
      <c r="A13" s="10">
        <v>5.0</v>
      </c>
      <c r="B13" s="14"/>
      <c r="C13" s="12" t="s">
        <v>23</v>
      </c>
      <c r="D13" s="13" t="s">
        <v>17</v>
      </c>
      <c r="E13" s="13" t="s">
        <v>18</v>
      </c>
      <c r="F13" s="2"/>
      <c r="G13" s="2"/>
      <c r="H13" s="2"/>
      <c r="I13" s="2"/>
      <c r="J13" s="2"/>
      <c r="K13" s="2"/>
      <c r="L13" s="2"/>
      <c r="M13" s="2"/>
      <c r="N13" s="2"/>
      <c r="O13" s="2"/>
      <c r="P13" s="2"/>
      <c r="Q13" s="2"/>
      <c r="R13" s="2"/>
      <c r="S13" s="2"/>
      <c r="T13" s="2"/>
      <c r="U13" s="2"/>
      <c r="V13" s="2"/>
      <c r="W13" s="2"/>
      <c r="X13" s="2"/>
      <c r="Y13" s="2"/>
      <c r="Z13" s="2"/>
    </row>
    <row r="14">
      <c r="A14" s="10">
        <v>6.0</v>
      </c>
      <c r="B14" s="15"/>
      <c r="C14" s="12" t="s">
        <v>24</v>
      </c>
      <c r="D14" s="13" t="s">
        <v>17</v>
      </c>
      <c r="E14" s="13" t="s">
        <v>18</v>
      </c>
      <c r="F14" s="2"/>
      <c r="G14" s="2"/>
      <c r="H14" s="2"/>
      <c r="I14" s="2"/>
      <c r="J14" s="2"/>
      <c r="K14" s="2"/>
      <c r="L14" s="2"/>
      <c r="M14" s="2"/>
      <c r="N14" s="2"/>
      <c r="O14" s="2"/>
      <c r="P14" s="2"/>
      <c r="Q14" s="2"/>
      <c r="R14" s="2"/>
      <c r="S14" s="2"/>
      <c r="T14" s="2"/>
      <c r="U14" s="2"/>
      <c r="V14" s="2"/>
      <c r="W14" s="2"/>
      <c r="X14" s="2"/>
      <c r="Y14" s="2"/>
      <c r="Z14" s="2"/>
    </row>
    <row r="15">
      <c r="A15" s="10">
        <v>7.0</v>
      </c>
      <c r="B15" s="11" t="s">
        <v>25</v>
      </c>
      <c r="C15" s="12" t="s">
        <v>26</v>
      </c>
      <c r="D15" s="13" t="s">
        <v>27</v>
      </c>
      <c r="E15" s="13" t="s">
        <v>18</v>
      </c>
      <c r="F15" s="2"/>
      <c r="G15" s="2"/>
      <c r="H15" s="2"/>
      <c r="I15" s="2"/>
      <c r="J15" s="2"/>
      <c r="K15" s="2"/>
      <c r="L15" s="2"/>
      <c r="M15" s="2"/>
      <c r="N15" s="2"/>
      <c r="O15" s="2"/>
      <c r="P15" s="2"/>
      <c r="Q15" s="2"/>
      <c r="R15" s="2"/>
      <c r="S15" s="2"/>
      <c r="T15" s="2"/>
      <c r="U15" s="2"/>
      <c r="V15" s="2"/>
      <c r="W15" s="2"/>
      <c r="X15" s="2"/>
      <c r="Y15" s="2"/>
      <c r="Z15" s="2"/>
    </row>
    <row r="16">
      <c r="A16" s="10">
        <v>8.0</v>
      </c>
      <c r="B16" s="14"/>
      <c r="C16" s="12" t="s">
        <v>28</v>
      </c>
      <c r="D16" s="13" t="s">
        <v>27</v>
      </c>
      <c r="E16" s="13" t="s">
        <v>18</v>
      </c>
      <c r="F16" s="2"/>
      <c r="G16" s="2"/>
      <c r="H16" s="2"/>
      <c r="I16" s="2"/>
      <c r="J16" s="2"/>
      <c r="K16" s="2"/>
      <c r="L16" s="2"/>
      <c r="M16" s="2"/>
      <c r="N16" s="2"/>
      <c r="O16" s="2"/>
      <c r="P16" s="2"/>
      <c r="Q16" s="2"/>
      <c r="R16" s="2"/>
      <c r="S16" s="2"/>
      <c r="T16" s="2"/>
      <c r="U16" s="2"/>
      <c r="V16" s="2"/>
      <c r="W16" s="2"/>
      <c r="X16" s="2"/>
      <c r="Y16" s="2"/>
      <c r="Z16" s="2"/>
    </row>
    <row r="17">
      <c r="A17" s="10">
        <v>9.0</v>
      </c>
      <c r="B17" s="14"/>
      <c r="C17" s="12" t="s">
        <v>29</v>
      </c>
      <c r="D17" s="13" t="s">
        <v>27</v>
      </c>
      <c r="E17" s="13" t="s">
        <v>18</v>
      </c>
      <c r="F17" s="2"/>
      <c r="G17" s="2"/>
      <c r="H17" s="2"/>
      <c r="I17" s="2"/>
      <c r="J17" s="2"/>
      <c r="K17" s="2"/>
      <c r="L17" s="2"/>
      <c r="M17" s="2"/>
      <c r="N17" s="2"/>
      <c r="O17" s="2"/>
      <c r="P17" s="2"/>
      <c r="Q17" s="2"/>
      <c r="R17" s="2"/>
      <c r="S17" s="2"/>
      <c r="T17" s="2"/>
      <c r="U17" s="2"/>
      <c r="V17" s="2"/>
      <c r="W17" s="2"/>
      <c r="X17" s="2"/>
      <c r="Y17" s="2"/>
      <c r="Z17" s="2"/>
    </row>
    <row r="18">
      <c r="A18" s="10">
        <v>10.0</v>
      </c>
      <c r="B18" s="14"/>
      <c r="C18" s="12" t="s">
        <v>30</v>
      </c>
      <c r="D18" s="13" t="s">
        <v>27</v>
      </c>
      <c r="E18" s="13" t="s">
        <v>18</v>
      </c>
      <c r="F18" s="2"/>
      <c r="G18" s="2"/>
      <c r="H18" s="2"/>
      <c r="I18" s="2"/>
      <c r="J18" s="2"/>
      <c r="K18" s="2"/>
      <c r="L18" s="2"/>
      <c r="M18" s="2"/>
      <c r="N18" s="2"/>
      <c r="O18" s="2"/>
      <c r="P18" s="2"/>
      <c r="Q18" s="2"/>
      <c r="R18" s="2"/>
      <c r="S18" s="2"/>
      <c r="T18" s="2"/>
      <c r="U18" s="2"/>
      <c r="V18" s="2"/>
      <c r="W18" s="2"/>
      <c r="X18" s="2"/>
      <c r="Y18" s="2"/>
      <c r="Z18" s="2"/>
    </row>
    <row r="19">
      <c r="A19" s="10">
        <v>11.0</v>
      </c>
      <c r="B19" s="14"/>
      <c r="C19" s="12" t="s">
        <v>31</v>
      </c>
      <c r="D19" s="13" t="s">
        <v>27</v>
      </c>
      <c r="E19" s="13" t="s">
        <v>18</v>
      </c>
      <c r="F19" s="2"/>
      <c r="G19" s="2"/>
      <c r="H19" s="2"/>
      <c r="I19" s="2"/>
      <c r="J19" s="2"/>
      <c r="K19" s="2"/>
      <c r="L19" s="2"/>
      <c r="M19" s="2"/>
      <c r="N19" s="2"/>
      <c r="O19" s="2"/>
      <c r="P19" s="2"/>
      <c r="Q19" s="2"/>
      <c r="R19" s="2"/>
      <c r="S19" s="2"/>
      <c r="T19" s="2"/>
      <c r="U19" s="2"/>
      <c r="V19" s="2"/>
      <c r="W19" s="2"/>
      <c r="X19" s="2"/>
      <c r="Y19" s="2"/>
      <c r="Z19" s="2"/>
    </row>
    <row r="20">
      <c r="A20" s="10">
        <v>12.0</v>
      </c>
      <c r="B20" s="14"/>
      <c r="C20" s="12" t="s">
        <v>32</v>
      </c>
      <c r="D20" s="13" t="s">
        <v>33</v>
      </c>
      <c r="E20" s="13" t="s">
        <v>18</v>
      </c>
      <c r="F20" s="2"/>
      <c r="G20" s="2"/>
      <c r="H20" s="2"/>
      <c r="I20" s="2"/>
      <c r="J20" s="2"/>
      <c r="K20" s="2"/>
      <c r="L20" s="2"/>
      <c r="M20" s="2"/>
      <c r="N20" s="2"/>
      <c r="O20" s="2"/>
      <c r="P20" s="2"/>
      <c r="Q20" s="2"/>
      <c r="R20" s="2"/>
      <c r="S20" s="2"/>
      <c r="T20" s="2"/>
      <c r="U20" s="2"/>
      <c r="V20" s="2"/>
      <c r="W20" s="2"/>
      <c r="X20" s="2"/>
      <c r="Y20" s="2"/>
      <c r="Z20" s="2"/>
    </row>
    <row r="21">
      <c r="A21" s="10">
        <v>13.0</v>
      </c>
      <c r="B21" s="14"/>
      <c r="C21" s="12" t="s">
        <v>34</v>
      </c>
      <c r="D21" s="13" t="s">
        <v>33</v>
      </c>
      <c r="E21" s="13" t="s">
        <v>18</v>
      </c>
      <c r="F21" s="2"/>
      <c r="G21" s="2"/>
      <c r="H21" s="2"/>
      <c r="I21" s="2"/>
      <c r="J21" s="2"/>
      <c r="K21" s="2"/>
      <c r="L21" s="2"/>
      <c r="M21" s="2"/>
      <c r="N21" s="2"/>
      <c r="O21" s="2"/>
      <c r="P21" s="2"/>
      <c r="Q21" s="2"/>
      <c r="R21" s="2"/>
      <c r="S21" s="2"/>
      <c r="T21" s="2"/>
      <c r="U21" s="2"/>
      <c r="V21" s="2"/>
      <c r="W21" s="2"/>
      <c r="X21" s="2"/>
      <c r="Y21" s="2"/>
      <c r="Z21" s="2"/>
    </row>
    <row r="22">
      <c r="A22" s="10">
        <v>14.0</v>
      </c>
      <c r="B22" s="14"/>
      <c r="C22" s="12" t="s">
        <v>35</v>
      </c>
      <c r="D22" s="13" t="s">
        <v>33</v>
      </c>
      <c r="E22" s="13" t="s">
        <v>18</v>
      </c>
      <c r="F22" s="2"/>
      <c r="G22" s="2"/>
      <c r="H22" s="2"/>
      <c r="I22" s="2"/>
      <c r="J22" s="2"/>
      <c r="K22" s="2"/>
      <c r="L22" s="2"/>
      <c r="M22" s="2"/>
      <c r="N22" s="2"/>
      <c r="O22" s="2"/>
      <c r="P22" s="2"/>
      <c r="Q22" s="2"/>
      <c r="R22" s="2"/>
      <c r="S22" s="2"/>
      <c r="T22" s="2"/>
      <c r="U22" s="2"/>
      <c r="V22" s="2"/>
      <c r="W22" s="2"/>
      <c r="X22" s="2"/>
      <c r="Y22" s="2"/>
      <c r="Z22" s="2"/>
    </row>
    <row r="23">
      <c r="A23" s="10">
        <v>15.0</v>
      </c>
      <c r="B23" s="15"/>
      <c r="C23" s="12" t="s">
        <v>36</v>
      </c>
      <c r="D23" s="13" t="s">
        <v>33</v>
      </c>
      <c r="E23" s="13" t="s">
        <v>18</v>
      </c>
      <c r="F23" s="2"/>
      <c r="G23" s="2"/>
      <c r="H23" s="2"/>
      <c r="I23" s="2"/>
      <c r="J23" s="2"/>
      <c r="K23" s="2"/>
      <c r="L23" s="2"/>
      <c r="M23" s="2"/>
      <c r="N23" s="2"/>
      <c r="O23" s="2"/>
      <c r="P23" s="2"/>
      <c r="Q23" s="2"/>
      <c r="R23" s="2"/>
      <c r="S23" s="2"/>
      <c r="T23" s="2"/>
      <c r="U23" s="2"/>
      <c r="V23" s="2"/>
      <c r="W23" s="2"/>
      <c r="X23" s="2"/>
      <c r="Y23" s="2"/>
      <c r="Z23" s="2"/>
    </row>
    <row r="24">
      <c r="A24" s="2"/>
      <c r="B24" s="2"/>
      <c r="C24" s="2"/>
      <c r="D24" s="2"/>
      <c r="E24" s="2"/>
      <c r="F24" s="2"/>
      <c r="G24" s="2"/>
      <c r="H24" s="2"/>
      <c r="I24" s="2"/>
      <c r="J24" s="2"/>
      <c r="K24" s="2"/>
      <c r="L24" s="2"/>
      <c r="M24" s="2"/>
      <c r="N24" s="2"/>
      <c r="O24" s="2"/>
      <c r="P24" s="2"/>
      <c r="Q24" s="2"/>
      <c r="R24" s="2"/>
      <c r="S24" s="2"/>
      <c r="T24" s="2"/>
      <c r="U24" s="2"/>
      <c r="V24" s="2"/>
      <c r="W24" s="2"/>
      <c r="X24" s="2"/>
      <c r="Y24" s="2"/>
      <c r="Z24" s="2"/>
    </row>
    <row r="25">
      <c r="A25" s="2"/>
      <c r="B25" s="2"/>
      <c r="C25" s="2"/>
      <c r="D25" s="2"/>
      <c r="E25" s="2"/>
      <c r="F25" s="2"/>
      <c r="G25" s="2"/>
      <c r="H25" s="2"/>
      <c r="I25" s="2"/>
      <c r="J25" s="2"/>
      <c r="K25" s="2"/>
      <c r="L25" s="2"/>
      <c r="M25" s="2"/>
      <c r="N25" s="2"/>
      <c r="O25" s="2"/>
      <c r="P25" s="2"/>
      <c r="Q25" s="2"/>
      <c r="R25" s="2"/>
      <c r="S25" s="2"/>
      <c r="T25" s="2"/>
      <c r="U25" s="2"/>
      <c r="V25" s="2"/>
      <c r="W25" s="2"/>
      <c r="X25" s="2"/>
      <c r="Y25" s="2"/>
      <c r="Z25" s="2"/>
    </row>
    <row r="26">
      <c r="A26" s="2"/>
      <c r="B26" s="2"/>
      <c r="C26" s="2"/>
      <c r="D26" s="2"/>
      <c r="E26" s="2"/>
      <c r="F26" s="2"/>
      <c r="G26" s="2"/>
      <c r="H26" s="2"/>
      <c r="I26" s="2"/>
      <c r="J26" s="2"/>
      <c r="K26" s="2"/>
      <c r="L26" s="2"/>
      <c r="M26" s="2"/>
      <c r="N26" s="2"/>
      <c r="O26" s="2"/>
      <c r="P26" s="2"/>
      <c r="Q26" s="2"/>
      <c r="R26" s="2"/>
      <c r="S26" s="2"/>
      <c r="T26" s="2"/>
      <c r="U26" s="2"/>
      <c r="V26" s="2"/>
      <c r="W26" s="2"/>
      <c r="X26" s="2"/>
      <c r="Y26" s="2"/>
      <c r="Z26" s="2"/>
    </row>
    <row r="27">
      <c r="A27" s="2"/>
      <c r="B27" s="2"/>
      <c r="C27" s="2"/>
      <c r="D27" s="2"/>
      <c r="E27" s="2"/>
      <c r="F27" s="2"/>
      <c r="G27" s="2"/>
      <c r="H27" s="2"/>
      <c r="I27" s="2"/>
      <c r="J27" s="2"/>
      <c r="K27" s="2"/>
      <c r="L27" s="2"/>
      <c r="M27" s="2"/>
      <c r="N27" s="2"/>
      <c r="O27" s="2"/>
      <c r="P27" s="2"/>
      <c r="Q27" s="2"/>
      <c r="R27" s="2"/>
      <c r="S27" s="2"/>
      <c r="T27" s="2"/>
      <c r="U27" s="2"/>
      <c r="V27" s="2"/>
      <c r="W27" s="2"/>
      <c r="X27" s="2"/>
      <c r="Y27" s="2"/>
      <c r="Z27" s="2"/>
    </row>
    <row r="28">
      <c r="A28" s="2"/>
      <c r="B28" s="2"/>
      <c r="C28" s="2"/>
      <c r="D28" s="2"/>
      <c r="E28" s="2"/>
      <c r="F28" s="2"/>
      <c r="G28" s="2"/>
      <c r="H28" s="2"/>
      <c r="I28" s="2"/>
      <c r="J28" s="2"/>
      <c r="K28" s="2"/>
      <c r="L28" s="2"/>
      <c r="M28" s="2"/>
      <c r="N28" s="2"/>
      <c r="O28" s="2"/>
      <c r="P28" s="2"/>
      <c r="Q28" s="2"/>
      <c r="R28" s="2"/>
      <c r="S28" s="2"/>
      <c r="T28" s="2"/>
      <c r="U28" s="2"/>
      <c r="V28" s="2"/>
      <c r="W28" s="2"/>
      <c r="X28" s="2"/>
      <c r="Y28" s="2"/>
      <c r="Z28" s="2"/>
    </row>
    <row r="29">
      <c r="A29" s="2"/>
      <c r="B29" s="2"/>
      <c r="C29" s="2"/>
      <c r="D29" s="2"/>
      <c r="E29" s="2"/>
      <c r="F29" s="2"/>
      <c r="G29" s="2"/>
      <c r="H29" s="2"/>
      <c r="I29" s="2"/>
      <c r="J29" s="2"/>
      <c r="K29" s="2"/>
      <c r="L29" s="2"/>
      <c r="M29" s="2"/>
      <c r="N29" s="2"/>
      <c r="O29" s="2"/>
      <c r="P29" s="2"/>
      <c r="Q29" s="2"/>
      <c r="R29" s="2"/>
      <c r="S29" s="2"/>
      <c r="T29" s="2"/>
      <c r="U29" s="2"/>
      <c r="V29" s="2"/>
      <c r="W29" s="2"/>
      <c r="X29" s="2"/>
      <c r="Y29" s="2"/>
      <c r="Z29" s="2"/>
    </row>
    <row r="30">
      <c r="A30" s="2"/>
      <c r="B30" s="2"/>
      <c r="C30" s="2"/>
      <c r="D30" s="2"/>
      <c r="E30" s="2"/>
      <c r="F30" s="2"/>
      <c r="G30" s="2"/>
      <c r="H30" s="2"/>
      <c r="I30" s="2"/>
      <c r="J30" s="2"/>
      <c r="K30" s="2"/>
      <c r="L30" s="2"/>
      <c r="M30" s="2"/>
      <c r="N30" s="2"/>
      <c r="O30" s="2"/>
      <c r="P30" s="2"/>
      <c r="Q30" s="2"/>
      <c r="R30" s="2"/>
      <c r="S30" s="2"/>
      <c r="T30" s="2"/>
      <c r="U30" s="2"/>
      <c r="V30" s="2"/>
      <c r="W30" s="2"/>
      <c r="X30" s="2"/>
      <c r="Y30" s="2"/>
      <c r="Z30" s="2"/>
    </row>
    <row r="31">
      <c r="A31" s="2"/>
      <c r="B31" s="2"/>
      <c r="C31" s="2"/>
      <c r="D31" s="2"/>
      <c r="E31" s="2"/>
      <c r="F31" s="2"/>
      <c r="G31" s="2"/>
      <c r="H31" s="2"/>
      <c r="I31" s="2"/>
      <c r="J31" s="2"/>
      <c r="K31" s="2"/>
      <c r="L31" s="2"/>
      <c r="M31" s="2"/>
      <c r="N31" s="2"/>
      <c r="O31" s="2"/>
      <c r="P31" s="2"/>
      <c r="Q31" s="2"/>
      <c r="R31" s="2"/>
      <c r="S31" s="2"/>
      <c r="T31" s="2"/>
      <c r="U31" s="2"/>
      <c r="V31" s="2"/>
      <c r="W31" s="2"/>
      <c r="X31" s="2"/>
      <c r="Y31" s="2"/>
      <c r="Z31" s="2"/>
    </row>
    <row r="32">
      <c r="A32" s="2"/>
      <c r="B32" s="2"/>
      <c r="C32" s="2"/>
      <c r="D32" s="2"/>
      <c r="E32" s="2"/>
      <c r="F32" s="2"/>
      <c r="G32" s="2"/>
      <c r="H32" s="2"/>
      <c r="I32" s="2"/>
      <c r="J32" s="2"/>
      <c r="K32" s="2"/>
      <c r="L32" s="2"/>
      <c r="M32" s="2"/>
      <c r="N32" s="2"/>
      <c r="O32" s="2"/>
      <c r="P32" s="2"/>
      <c r="Q32" s="2"/>
      <c r="R32" s="2"/>
      <c r="S32" s="2"/>
      <c r="T32" s="2"/>
      <c r="U32" s="2"/>
      <c r="V32" s="2"/>
      <c r="W32" s="2"/>
      <c r="X32" s="2"/>
      <c r="Y32" s="2"/>
      <c r="Z32" s="2"/>
    </row>
    <row r="33">
      <c r="A33" s="2"/>
      <c r="B33" s="2"/>
      <c r="C33" s="2"/>
      <c r="D33" s="2"/>
      <c r="E33" s="2"/>
      <c r="F33" s="2"/>
      <c r="G33" s="2"/>
      <c r="H33" s="2"/>
      <c r="I33" s="2"/>
      <c r="J33" s="2"/>
      <c r="K33" s="2"/>
      <c r="L33" s="2"/>
      <c r="M33" s="2"/>
      <c r="N33" s="2"/>
      <c r="O33" s="2"/>
      <c r="P33" s="2"/>
      <c r="Q33" s="2"/>
      <c r="R33" s="2"/>
      <c r="S33" s="2"/>
      <c r="T33" s="2"/>
      <c r="U33" s="2"/>
      <c r="V33" s="2"/>
      <c r="W33" s="2"/>
      <c r="X33" s="2"/>
      <c r="Y33" s="2"/>
      <c r="Z33" s="2"/>
    </row>
    <row r="34">
      <c r="A34" s="2"/>
      <c r="B34" s="2"/>
      <c r="C34" s="2"/>
      <c r="D34" s="2"/>
      <c r="E34" s="2"/>
      <c r="F34" s="2"/>
      <c r="G34" s="2"/>
      <c r="H34" s="2"/>
      <c r="I34" s="2"/>
      <c r="J34" s="2"/>
      <c r="K34" s="2"/>
      <c r="L34" s="2"/>
      <c r="M34" s="2"/>
      <c r="N34" s="2"/>
      <c r="O34" s="2"/>
      <c r="P34" s="2"/>
      <c r="Q34" s="2"/>
      <c r="R34" s="2"/>
      <c r="S34" s="2"/>
      <c r="T34" s="2"/>
      <c r="U34" s="2"/>
      <c r="V34" s="2"/>
      <c r="W34" s="2"/>
      <c r="X34" s="2"/>
      <c r="Y34" s="2"/>
      <c r="Z34" s="2"/>
    </row>
    <row r="35">
      <c r="A35" s="2"/>
      <c r="B35" s="2"/>
      <c r="C35" s="2"/>
      <c r="D35" s="2"/>
      <c r="E35" s="2"/>
      <c r="F35" s="2"/>
      <c r="G35" s="2"/>
      <c r="H35" s="2"/>
      <c r="I35" s="2"/>
      <c r="J35" s="2"/>
      <c r="K35" s="2"/>
      <c r="L35" s="2"/>
      <c r="M35" s="2"/>
      <c r="N35" s="2"/>
      <c r="O35" s="2"/>
      <c r="P35" s="2"/>
      <c r="Q35" s="2"/>
      <c r="R35" s="2"/>
      <c r="S35" s="2"/>
      <c r="T35" s="2"/>
      <c r="U35" s="2"/>
      <c r="V35" s="2"/>
      <c r="W35" s="2"/>
      <c r="X35" s="2"/>
      <c r="Y35" s="2"/>
      <c r="Z35" s="2"/>
    </row>
    <row r="36">
      <c r="A36" s="2"/>
      <c r="B36" s="2"/>
      <c r="C36" s="2"/>
      <c r="D36" s="2"/>
      <c r="E36" s="2"/>
      <c r="F36" s="2"/>
      <c r="G36" s="2"/>
      <c r="H36" s="2"/>
      <c r="I36" s="2"/>
      <c r="J36" s="2"/>
      <c r="K36" s="2"/>
      <c r="L36" s="2"/>
      <c r="M36" s="2"/>
      <c r="N36" s="2"/>
      <c r="O36" s="2"/>
      <c r="P36" s="2"/>
      <c r="Q36" s="2"/>
      <c r="R36" s="2"/>
      <c r="S36" s="2"/>
      <c r="T36" s="2"/>
      <c r="U36" s="2"/>
      <c r="V36" s="2"/>
      <c r="W36" s="2"/>
      <c r="X36" s="2"/>
      <c r="Y36" s="2"/>
      <c r="Z36" s="2"/>
    </row>
    <row r="37">
      <c r="A37" s="2"/>
      <c r="B37" s="2"/>
      <c r="C37" s="2"/>
      <c r="D37" s="2"/>
      <c r="E37" s="2"/>
      <c r="F37" s="2"/>
      <c r="G37" s="2"/>
      <c r="H37" s="2"/>
      <c r="I37" s="2"/>
      <c r="J37" s="2"/>
      <c r="K37" s="2"/>
      <c r="L37" s="2"/>
      <c r="M37" s="2"/>
      <c r="N37" s="2"/>
      <c r="O37" s="2"/>
      <c r="P37" s="2"/>
      <c r="Q37" s="2"/>
      <c r="R37" s="2"/>
      <c r="S37" s="2"/>
      <c r="T37" s="2"/>
      <c r="U37" s="2"/>
      <c r="V37" s="2"/>
      <c r="W37" s="2"/>
      <c r="X37" s="2"/>
      <c r="Y37" s="2"/>
      <c r="Z37" s="2"/>
    </row>
    <row r="38">
      <c r="A38" s="2"/>
      <c r="B38" s="2"/>
      <c r="C38" s="2"/>
      <c r="D38" s="2"/>
      <c r="E38" s="2"/>
      <c r="F38" s="2"/>
      <c r="G38" s="2"/>
      <c r="H38" s="2"/>
      <c r="I38" s="2"/>
      <c r="J38" s="2"/>
      <c r="K38" s="2"/>
      <c r="L38" s="2"/>
      <c r="M38" s="2"/>
      <c r="N38" s="2"/>
      <c r="O38" s="2"/>
      <c r="P38" s="2"/>
      <c r="Q38" s="2"/>
      <c r="R38" s="2"/>
      <c r="S38" s="2"/>
      <c r="T38" s="2"/>
      <c r="U38" s="2"/>
      <c r="V38" s="2"/>
      <c r="W38" s="2"/>
      <c r="X38" s="2"/>
      <c r="Y38" s="2"/>
      <c r="Z38" s="2"/>
    </row>
    <row r="39">
      <c r="A39" s="2"/>
      <c r="B39" s="2"/>
      <c r="C39" s="2"/>
      <c r="D39" s="2"/>
      <c r="E39" s="2"/>
      <c r="F39" s="2"/>
      <c r="G39" s="2"/>
      <c r="H39" s="2"/>
      <c r="I39" s="2"/>
      <c r="J39" s="2"/>
      <c r="K39" s="2"/>
      <c r="L39" s="2"/>
      <c r="M39" s="2"/>
      <c r="N39" s="2"/>
      <c r="O39" s="2"/>
      <c r="P39" s="2"/>
      <c r="Q39" s="2"/>
      <c r="R39" s="2"/>
      <c r="S39" s="2"/>
      <c r="T39" s="2"/>
      <c r="U39" s="2"/>
      <c r="V39" s="2"/>
      <c r="W39" s="2"/>
      <c r="X39" s="2"/>
      <c r="Y39" s="2"/>
      <c r="Z39" s="2"/>
    </row>
    <row r="40">
      <c r="A40" s="2"/>
      <c r="B40" s="2"/>
      <c r="C40" s="2"/>
      <c r="D40" s="2"/>
      <c r="E40" s="2"/>
      <c r="F40" s="2"/>
      <c r="G40" s="2"/>
      <c r="H40" s="2"/>
      <c r="I40" s="2"/>
      <c r="J40" s="2"/>
      <c r="K40" s="2"/>
      <c r="L40" s="2"/>
      <c r="M40" s="2"/>
      <c r="N40" s="2"/>
      <c r="O40" s="2"/>
      <c r="P40" s="2"/>
      <c r="Q40" s="2"/>
      <c r="R40" s="2"/>
      <c r="S40" s="2"/>
      <c r="T40" s="2"/>
      <c r="U40" s="2"/>
      <c r="V40" s="2"/>
      <c r="W40" s="2"/>
      <c r="X40" s="2"/>
      <c r="Y40" s="2"/>
      <c r="Z40" s="2"/>
    </row>
    <row r="41">
      <c r="A41" s="2"/>
      <c r="B41" s="2"/>
      <c r="C41" s="2"/>
      <c r="D41" s="2"/>
      <c r="E41" s="2"/>
      <c r="F41" s="2"/>
      <c r="G41" s="2"/>
      <c r="H41" s="2"/>
      <c r="I41" s="2"/>
      <c r="J41" s="2"/>
      <c r="K41" s="2"/>
      <c r="L41" s="2"/>
      <c r="M41" s="2"/>
      <c r="N41" s="2"/>
      <c r="O41" s="2"/>
      <c r="P41" s="2"/>
      <c r="Q41" s="2"/>
      <c r="R41" s="2"/>
      <c r="S41" s="2"/>
      <c r="T41" s="2"/>
      <c r="U41" s="2"/>
      <c r="V41" s="2"/>
      <c r="W41" s="2"/>
      <c r="X41" s="2"/>
      <c r="Y41" s="2"/>
      <c r="Z41" s="2"/>
    </row>
    <row r="42">
      <c r="A42" s="2"/>
      <c r="B42" s="2"/>
      <c r="C42" s="2"/>
      <c r="D42" s="2"/>
      <c r="E42" s="2"/>
      <c r="F42" s="2"/>
      <c r="G42" s="2"/>
      <c r="H42" s="2"/>
      <c r="I42" s="2"/>
      <c r="J42" s="2"/>
      <c r="K42" s="2"/>
      <c r="L42" s="2"/>
      <c r="M42" s="2"/>
      <c r="N42" s="2"/>
      <c r="O42" s="2"/>
      <c r="P42" s="2"/>
      <c r="Q42" s="2"/>
      <c r="R42" s="2"/>
      <c r="S42" s="2"/>
      <c r="T42" s="2"/>
      <c r="U42" s="2"/>
      <c r="V42" s="2"/>
      <c r="W42" s="2"/>
      <c r="X42" s="2"/>
      <c r="Y42" s="2"/>
      <c r="Z42" s="2"/>
    </row>
    <row r="43">
      <c r="A43" s="2"/>
      <c r="B43" s="2"/>
      <c r="C43" s="2"/>
      <c r="D43" s="2"/>
      <c r="E43" s="2"/>
      <c r="F43" s="2"/>
      <c r="G43" s="2"/>
      <c r="H43" s="2"/>
      <c r="I43" s="2"/>
      <c r="J43" s="2"/>
      <c r="K43" s="2"/>
      <c r="L43" s="2"/>
      <c r="M43" s="2"/>
      <c r="N43" s="2"/>
      <c r="O43" s="2"/>
      <c r="P43" s="2"/>
      <c r="Q43" s="2"/>
      <c r="R43" s="2"/>
      <c r="S43" s="2"/>
      <c r="T43" s="2"/>
      <c r="U43" s="2"/>
      <c r="V43" s="2"/>
      <c r="W43" s="2"/>
      <c r="X43" s="2"/>
      <c r="Y43" s="2"/>
      <c r="Z43" s="2"/>
    </row>
    <row r="44">
      <c r="A44" s="2"/>
      <c r="B44" s="2"/>
      <c r="C44" s="2"/>
      <c r="D44" s="2"/>
      <c r="E44" s="2"/>
      <c r="F44" s="2"/>
      <c r="G44" s="2"/>
      <c r="H44" s="2"/>
      <c r="I44" s="2"/>
      <c r="J44" s="2"/>
      <c r="K44" s="2"/>
      <c r="L44" s="2"/>
      <c r="M44" s="2"/>
      <c r="N44" s="2"/>
      <c r="O44" s="2"/>
      <c r="P44" s="2"/>
      <c r="Q44" s="2"/>
      <c r="R44" s="2"/>
      <c r="S44" s="2"/>
      <c r="T44" s="2"/>
      <c r="U44" s="2"/>
      <c r="V44" s="2"/>
      <c r="W44" s="2"/>
      <c r="X44" s="2"/>
      <c r="Y44" s="2"/>
      <c r="Z44" s="2"/>
    </row>
    <row r="45">
      <c r="A45" s="2"/>
      <c r="B45" s="2"/>
      <c r="C45" s="2"/>
      <c r="D45" s="2"/>
      <c r="E45" s="2"/>
      <c r="F45" s="2"/>
      <c r="G45" s="2"/>
      <c r="H45" s="2"/>
      <c r="I45" s="2"/>
      <c r="J45" s="2"/>
      <c r="K45" s="2"/>
      <c r="L45" s="2"/>
      <c r="M45" s="2"/>
      <c r="N45" s="2"/>
      <c r="O45" s="2"/>
      <c r="P45" s="2"/>
      <c r="Q45" s="2"/>
      <c r="R45" s="2"/>
      <c r="S45" s="2"/>
      <c r="T45" s="2"/>
      <c r="U45" s="2"/>
      <c r="V45" s="2"/>
      <c r="W45" s="2"/>
      <c r="X45" s="2"/>
      <c r="Y45" s="2"/>
      <c r="Z45" s="2"/>
    </row>
    <row r="46">
      <c r="A46" s="2"/>
      <c r="B46" s="2"/>
      <c r="C46" s="2"/>
      <c r="D46" s="2"/>
      <c r="E46" s="2"/>
      <c r="F46" s="2"/>
      <c r="G46" s="2"/>
      <c r="H46" s="2"/>
      <c r="I46" s="2"/>
      <c r="J46" s="2"/>
      <c r="K46" s="2"/>
      <c r="L46" s="2"/>
      <c r="M46" s="2"/>
      <c r="N46" s="2"/>
      <c r="O46" s="2"/>
      <c r="P46" s="2"/>
      <c r="Q46" s="2"/>
      <c r="R46" s="2"/>
      <c r="S46" s="2"/>
      <c r="T46" s="2"/>
      <c r="U46" s="2"/>
      <c r="V46" s="2"/>
      <c r="W46" s="2"/>
      <c r="X46" s="2"/>
      <c r="Y46" s="2"/>
      <c r="Z46" s="2"/>
    </row>
    <row r="47">
      <c r="A47" s="2"/>
      <c r="B47" s="2"/>
      <c r="C47" s="2"/>
      <c r="D47" s="2"/>
      <c r="E47" s="2"/>
      <c r="F47" s="2"/>
      <c r="G47" s="2"/>
      <c r="H47" s="2"/>
      <c r="I47" s="2"/>
      <c r="J47" s="2"/>
      <c r="K47" s="2"/>
      <c r="L47" s="2"/>
      <c r="M47" s="2"/>
      <c r="N47" s="2"/>
      <c r="O47" s="2"/>
      <c r="P47" s="2"/>
      <c r="Q47" s="2"/>
      <c r="R47" s="2"/>
      <c r="S47" s="2"/>
      <c r="T47" s="2"/>
      <c r="U47" s="2"/>
      <c r="V47" s="2"/>
      <c r="W47" s="2"/>
      <c r="X47" s="2"/>
      <c r="Y47" s="2"/>
      <c r="Z47" s="2"/>
    </row>
    <row r="48">
      <c r="A48" s="2"/>
      <c r="B48" s="2"/>
      <c r="C48" s="2"/>
      <c r="D48" s="2"/>
      <c r="E48" s="2"/>
      <c r="F48" s="2"/>
      <c r="G48" s="2"/>
      <c r="H48" s="2"/>
      <c r="I48" s="2"/>
      <c r="J48" s="2"/>
      <c r="K48" s="2"/>
      <c r="L48" s="2"/>
      <c r="M48" s="2"/>
      <c r="N48" s="2"/>
      <c r="O48" s="2"/>
      <c r="P48" s="2"/>
      <c r="Q48" s="2"/>
      <c r="R48" s="2"/>
      <c r="S48" s="2"/>
      <c r="T48" s="2"/>
      <c r="U48" s="2"/>
      <c r="V48" s="2"/>
      <c r="W48" s="2"/>
      <c r="X48" s="2"/>
      <c r="Y48" s="2"/>
      <c r="Z48" s="2"/>
    </row>
    <row r="49">
      <c r="A49" s="2"/>
      <c r="B49" s="2"/>
      <c r="C49" s="2"/>
      <c r="D49" s="2"/>
      <c r="E49" s="2"/>
      <c r="F49" s="2"/>
      <c r="G49" s="2"/>
      <c r="H49" s="2"/>
      <c r="I49" s="2"/>
      <c r="J49" s="2"/>
      <c r="K49" s="2"/>
      <c r="L49" s="2"/>
      <c r="M49" s="2"/>
      <c r="N49" s="2"/>
      <c r="O49" s="2"/>
      <c r="P49" s="2"/>
      <c r="Q49" s="2"/>
      <c r="R49" s="2"/>
      <c r="S49" s="2"/>
      <c r="T49" s="2"/>
      <c r="U49" s="2"/>
      <c r="V49" s="2"/>
      <c r="W49" s="2"/>
      <c r="X49" s="2"/>
      <c r="Y49" s="2"/>
      <c r="Z49" s="2"/>
    </row>
    <row r="50">
      <c r="A50" s="2"/>
      <c r="B50" s="2"/>
      <c r="C50" s="2"/>
      <c r="D50" s="2"/>
      <c r="E50" s="2"/>
      <c r="F50" s="2"/>
      <c r="G50" s="2"/>
      <c r="H50" s="2"/>
      <c r="I50" s="2"/>
      <c r="J50" s="2"/>
      <c r="K50" s="2"/>
      <c r="L50" s="2"/>
      <c r="M50" s="2"/>
      <c r="N50" s="2"/>
      <c r="O50" s="2"/>
      <c r="P50" s="2"/>
      <c r="Q50" s="2"/>
      <c r="R50" s="2"/>
      <c r="S50" s="2"/>
      <c r="T50" s="2"/>
      <c r="U50" s="2"/>
      <c r="V50" s="2"/>
      <c r="W50" s="2"/>
      <c r="X50" s="2"/>
      <c r="Y50" s="2"/>
      <c r="Z50" s="2"/>
    </row>
    <row r="51">
      <c r="A51" s="2"/>
      <c r="B51" s="2"/>
      <c r="C51" s="2"/>
      <c r="D51" s="2"/>
      <c r="E51" s="2"/>
      <c r="F51" s="2"/>
      <c r="G51" s="2"/>
      <c r="H51" s="2"/>
      <c r="I51" s="2"/>
      <c r="J51" s="2"/>
      <c r="K51" s="2"/>
      <c r="L51" s="2"/>
      <c r="M51" s="2"/>
      <c r="N51" s="2"/>
      <c r="O51" s="2"/>
      <c r="P51" s="2"/>
      <c r="Q51" s="2"/>
      <c r="R51" s="2"/>
      <c r="S51" s="2"/>
      <c r="T51" s="2"/>
      <c r="U51" s="2"/>
      <c r="V51" s="2"/>
      <c r="W51" s="2"/>
      <c r="X51" s="2"/>
      <c r="Y51" s="2"/>
      <c r="Z51" s="2"/>
    </row>
    <row r="52">
      <c r="A52" s="2"/>
      <c r="B52" s="2"/>
      <c r="C52" s="2"/>
      <c r="D52" s="2"/>
      <c r="E52" s="2"/>
      <c r="F52" s="2"/>
      <c r="G52" s="2"/>
      <c r="H52" s="2"/>
      <c r="I52" s="2"/>
      <c r="J52" s="2"/>
      <c r="K52" s="2"/>
      <c r="L52" s="2"/>
      <c r="M52" s="2"/>
      <c r="N52" s="2"/>
      <c r="O52" s="2"/>
      <c r="P52" s="2"/>
      <c r="Q52" s="2"/>
      <c r="R52" s="2"/>
      <c r="S52" s="2"/>
      <c r="T52" s="2"/>
      <c r="U52" s="2"/>
      <c r="V52" s="2"/>
      <c r="W52" s="2"/>
      <c r="X52" s="2"/>
      <c r="Y52" s="2"/>
      <c r="Z52" s="2"/>
    </row>
    <row r="53">
      <c r="A53" s="2"/>
      <c r="B53" s="2"/>
      <c r="C53" s="2"/>
      <c r="D53" s="2"/>
      <c r="E53" s="2"/>
      <c r="F53" s="2"/>
      <c r="G53" s="2"/>
      <c r="H53" s="2"/>
      <c r="I53" s="2"/>
      <c r="J53" s="2"/>
      <c r="K53" s="2"/>
      <c r="L53" s="2"/>
      <c r="M53" s="2"/>
      <c r="N53" s="2"/>
      <c r="O53" s="2"/>
      <c r="P53" s="2"/>
      <c r="Q53" s="2"/>
      <c r="R53" s="2"/>
      <c r="S53" s="2"/>
      <c r="T53" s="2"/>
      <c r="U53" s="2"/>
      <c r="V53" s="2"/>
      <c r="W53" s="2"/>
      <c r="X53" s="2"/>
      <c r="Y53" s="2"/>
      <c r="Z53" s="2"/>
    </row>
    <row r="54">
      <c r="A54" s="2"/>
      <c r="B54" s="2"/>
      <c r="C54" s="2"/>
      <c r="D54" s="2"/>
      <c r="E54" s="2"/>
      <c r="F54" s="2"/>
      <c r="G54" s="2"/>
      <c r="H54" s="2"/>
      <c r="I54" s="2"/>
      <c r="J54" s="2"/>
      <c r="K54" s="2"/>
      <c r="L54" s="2"/>
      <c r="M54" s="2"/>
      <c r="N54" s="2"/>
      <c r="O54" s="2"/>
      <c r="P54" s="2"/>
      <c r="Q54" s="2"/>
      <c r="R54" s="2"/>
      <c r="S54" s="2"/>
      <c r="T54" s="2"/>
      <c r="U54" s="2"/>
      <c r="V54" s="2"/>
      <c r="W54" s="2"/>
      <c r="X54" s="2"/>
      <c r="Y54" s="2"/>
      <c r="Z54" s="2"/>
    </row>
    <row r="55">
      <c r="A55" s="2"/>
      <c r="B55" s="2"/>
      <c r="C55" s="2"/>
      <c r="D55" s="2"/>
      <c r="E55" s="2"/>
      <c r="F55" s="2"/>
      <c r="G55" s="2"/>
      <c r="H55" s="2"/>
      <c r="I55" s="2"/>
      <c r="J55" s="2"/>
      <c r="K55" s="2"/>
      <c r="L55" s="2"/>
      <c r="M55" s="2"/>
      <c r="N55" s="2"/>
      <c r="O55" s="2"/>
      <c r="P55" s="2"/>
      <c r="Q55" s="2"/>
      <c r="R55" s="2"/>
      <c r="S55" s="2"/>
      <c r="T55" s="2"/>
      <c r="U55" s="2"/>
      <c r="V55" s="2"/>
      <c r="W55" s="2"/>
      <c r="X55" s="2"/>
      <c r="Y55" s="2"/>
      <c r="Z55" s="2"/>
    </row>
    <row r="56">
      <c r="A56" s="2"/>
      <c r="B56" s="2"/>
      <c r="C56" s="2"/>
      <c r="D56" s="2"/>
      <c r="E56" s="2"/>
      <c r="F56" s="2"/>
      <c r="G56" s="2"/>
      <c r="H56" s="2"/>
      <c r="I56" s="2"/>
      <c r="J56" s="2"/>
      <c r="K56" s="2"/>
      <c r="L56" s="2"/>
      <c r="M56" s="2"/>
      <c r="N56" s="2"/>
      <c r="O56" s="2"/>
      <c r="P56" s="2"/>
      <c r="Q56" s="2"/>
      <c r="R56" s="2"/>
      <c r="S56" s="2"/>
      <c r="T56" s="2"/>
      <c r="U56" s="2"/>
      <c r="V56" s="2"/>
      <c r="W56" s="2"/>
      <c r="X56" s="2"/>
      <c r="Y56" s="2"/>
      <c r="Z56" s="2"/>
    </row>
    <row r="57">
      <c r="A57" s="2"/>
      <c r="B57" s="2"/>
      <c r="C57" s="2"/>
      <c r="D57" s="2"/>
      <c r="E57" s="2"/>
      <c r="F57" s="2"/>
      <c r="G57" s="2"/>
      <c r="H57" s="2"/>
      <c r="I57" s="2"/>
      <c r="J57" s="2"/>
      <c r="K57" s="2"/>
      <c r="L57" s="2"/>
      <c r="M57" s="2"/>
      <c r="N57" s="2"/>
      <c r="O57" s="2"/>
      <c r="P57" s="2"/>
      <c r="Q57" s="2"/>
      <c r="R57" s="2"/>
      <c r="S57" s="2"/>
      <c r="T57" s="2"/>
      <c r="U57" s="2"/>
      <c r="V57" s="2"/>
      <c r="W57" s="2"/>
      <c r="X57" s="2"/>
      <c r="Y57" s="2"/>
      <c r="Z57" s="2"/>
    </row>
    <row r="58">
      <c r="A58" s="2"/>
      <c r="B58" s="2"/>
      <c r="C58" s="2"/>
      <c r="D58" s="2"/>
      <c r="E58" s="2"/>
      <c r="F58" s="2"/>
      <c r="G58" s="2"/>
      <c r="H58" s="2"/>
      <c r="I58" s="2"/>
      <c r="J58" s="2"/>
      <c r="K58" s="2"/>
      <c r="L58" s="2"/>
      <c r="M58" s="2"/>
      <c r="N58" s="2"/>
      <c r="O58" s="2"/>
      <c r="P58" s="2"/>
      <c r="Q58" s="2"/>
      <c r="R58" s="2"/>
      <c r="S58" s="2"/>
      <c r="T58" s="2"/>
      <c r="U58" s="2"/>
      <c r="V58" s="2"/>
      <c r="W58" s="2"/>
      <c r="X58" s="2"/>
      <c r="Y58" s="2"/>
      <c r="Z58" s="2"/>
    </row>
    <row r="59">
      <c r="A59" s="2"/>
      <c r="B59" s="2"/>
      <c r="C59" s="2"/>
      <c r="D59" s="2"/>
      <c r="E59" s="2"/>
      <c r="F59" s="2"/>
      <c r="G59" s="2"/>
      <c r="H59" s="2"/>
      <c r="I59" s="2"/>
      <c r="J59" s="2"/>
      <c r="K59" s="2"/>
      <c r="L59" s="2"/>
      <c r="M59" s="2"/>
      <c r="N59" s="2"/>
      <c r="O59" s="2"/>
      <c r="P59" s="2"/>
      <c r="Q59" s="2"/>
      <c r="R59" s="2"/>
      <c r="S59" s="2"/>
      <c r="T59" s="2"/>
      <c r="U59" s="2"/>
      <c r="V59" s="2"/>
      <c r="W59" s="2"/>
      <c r="X59" s="2"/>
      <c r="Y59" s="2"/>
      <c r="Z59" s="2"/>
    </row>
    <row r="60">
      <c r="A60" s="2"/>
      <c r="B60" s="2"/>
      <c r="C60" s="2"/>
      <c r="D60" s="2"/>
      <c r="E60" s="2"/>
      <c r="F60" s="2"/>
      <c r="G60" s="2"/>
      <c r="H60" s="2"/>
      <c r="I60" s="2"/>
      <c r="J60" s="2"/>
      <c r="K60" s="2"/>
      <c r="L60" s="2"/>
      <c r="M60" s="2"/>
      <c r="N60" s="2"/>
      <c r="O60" s="2"/>
      <c r="P60" s="2"/>
      <c r="Q60" s="2"/>
      <c r="R60" s="2"/>
      <c r="S60" s="2"/>
      <c r="T60" s="2"/>
      <c r="U60" s="2"/>
      <c r="V60" s="2"/>
      <c r="W60" s="2"/>
      <c r="X60" s="2"/>
      <c r="Y60" s="2"/>
      <c r="Z60" s="2"/>
    </row>
    <row r="61">
      <c r="A61" s="2"/>
      <c r="B61" s="2"/>
      <c r="C61" s="2"/>
      <c r="D61" s="2"/>
      <c r="E61" s="2"/>
      <c r="F61" s="2"/>
      <c r="G61" s="2"/>
      <c r="H61" s="2"/>
      <c r="I61" s="2"/>
      <c r="J61" s="2"/>
      <c r="K61" s="2"/>
      <c r="L61" s="2"/>
      <c r="M61" s="2"/>
      <c r="N61" s="2"/>
      <c r="O61" s="2"/>
      <c r="P61" s="2"/>
      <c r="Q61" s="2"/>
      <c r="R61" s="2"/>
      <c r="S61" s="2"/>
      <c r="T61" s="2"/>
      <c r="U61" s="2"/>
      <c r="V61" s="2"/>
      <c r="W61" s="2"/>
      <c r="X61" s="2"/>
      <c r="Y61" s="2"/>
      <c r="Z61" s="2"/>
    </row>
    <row r="62">
      <c r="A62" s="2"/>
      <c r="B62" s="2"/>
      <c r="C62" s="2"/>
      <c r="D62" s="2"/>
      <c r="E62" s="2"/>
      <c r="F62" s="2"/>
      <c r="G62" s="2"/>
      <c r="H62" s="2"/>
      <c r="I62" s="2"/>
      <c r="J62" s="2"/>
      <c r="K62" s="2"/>
      <c r="L62" s="2"/>
      <c r="M62" s="2"/>
      <c r="N62" s="2"/>
      <c r="O62" s="2"/>
      <c r="P62" s="2"/>
      <c r="Q62" s="2"/>
      <c r="R62" s="2"/>
      <c r="S62" s="2"/>
      <c r="T62" s="2"/>
      <c r="U62" s="2"/>
      <c r="V62" s="2"/>
      <c r="W62" s="2"/>
      <c r="X62" s="2"/>
      <c r="Y62" s="2"/>
      <c r="Z62" s="2"/>
    </row>
    <row r="63">
      <c r="A63" s="2"/>
      <c r="B63" s="2"/>
      <c r="C63" s="2"/>
      <c r="D63" s="2"/>
      <c r="E63" s="2"/>
      <c r="F63" s="2"/>
      <c r="G63" s="2"/>
      <c r="H63" s="2"/>
      <c r="I63" s="2"/>
      <c r="J63" s="2"/>
      <c r="K63" s="2"/>
      <c r="L63" s="2"/>
      <c r="M63" s="2"/>
      <c r="N63" s="2"/>
      <c r="O63" s="2"/>
      <c r="P63" s="2"/>
      <c r="Q63" s="2"/>
      <c r="R63" s="2"/>
      <c r="S63" s="2"/>
      <c r="T63" s="2"/>
      <c r="U63" s="2"/>
      <c r="V63" s="2"/>
      <c r="W63" s="2"/>
      <c r="X63" s="2"/>
      <c r="Y63" s="2"/>
      <c r="Z63" s="2"/>
    </row>
    <row r="64">
      <c r="A64" s="2"/>
      <c r="B64" s="2"/>
      <c r="C64" s="2"/>
      <c r="D64" s="2"/>
      <c r="E64" s="2"/>
      <c r="F64" s="2"/>
      <c r="G64" s="2"/>
      <c r="H64" s="2"/>
      <c r="I64" s="2"/>
      <c r="J64" s="2"/>
      <c r="K64" s="2"/>
      <c r="L64" s="2"/>
      <c r="M64" s="2"/>
      <c r="N64" s="2"/>
      <c r="O64" s="2"/>
      <c r="P64" s="2"/>
      <c r="Q64" s="2"/>
      <c r="R64" s="2"/>
      <c r="S64" s="2"/>
      <c r="T64" s="2"/>
      <c r="U64" s="2"/>
      <c r="V64" s="2"/>
      <c r="W64" s="2"/>
      <c r="X64" s="2"/>
      <c r="Y64" s="2"/>
      <c r="Z64" s="2"/>
    </row>
    <row r="65">
      <c r="A65" s="2"/>
      <c r="B65" s="2"/>
      <c r="C65" s="2"/>
      <c r="D65" s="2"/>
      <c r="E65" s="2"/>
      <c r="F65" s="2"/>
      <c r="G65" s="2"/>
      <c r="H65" s="2"/>
      <c r="I65" s="2"/>
      <c r="J65" s="2"/>
      <c r="K65" s="2"/>
      <c r="L65" s="2"/>
      <c r="M65" s="2"/>
      <c r="N65" s="2"/>
      <c r="O65" s="2"/>
      <c r="P65" s="2"/>
      <c r="Q65" s="2"/>
      <c r="R65" s="2"/>
      <c r="S65" s="2"/>
      <c r="T65" s="2"/>
      <c r="U65" s="2"/>
      <c r="V65" s="2"/>
      <c r="W65" s="2"/>
      <c r="X65" s="2"/>
      <c r="Y65" s="2"/>
      <c r="Z65" s="2"/>
    </row>
    <row r="66">
      <c r="A66" s="2"/>
      <c r="B66" s="2"/>
      <c r="C66" s="2"/>
      <c r="D66" s="2"/>
      <c r="E66" s="2"/>
      <c r="F66" s="2"/>
      <c r="G66" s="2"/>
      <c r="H66" s="2"/>
      <c r="I66" s="2"/>
      <c r="J66" s="2"/>
      <c r="K66" s="2"/>
      <c r="L66" s="2"/>
      <c r="M66" s="2"/>
      <c r="N66" s="2"/>
      <c r="O66" s="2"/>
      <c r="P66" s="2"/>
      <c r="Q66" s="2"/>
      <c r="R66" s="2"/>
      <c r="S66" s="2"/>
      <c r="T66" s="2"/>
      <c r="U66" s="2"/>
      <c r="V66" s="2"/>
      <c r="W66" s="2"/>
      <c r="X66" s="2"/>
      <c r="Y66" s="2"/>
      <c r="Z66" s="2"/>
    </row>
    <row r="67">
      <c r="A67" s="2"/>
      <c r="B67" s="2"/>
      <c r="C67" s="2"/>
      <c r="D67" s="2"/>
      <c r="E67" s="2"/>
      <c r="F67" s="2"/>
      <c r="G67" s="2"/>
      <c r="H67" s="2"/>
      <c r="I67" s="2"/>
      <c r="J67" s="2"/>
      <c r="K67" s="2"/>
      <c r="L67" s="2"/>
      <c r="M67" s="2"/>
      <c r="N67" s="2"/>
      <c r="O67" s="2"/>
      <c r="P67" s="2"/>
      <c r="Q67" s="2"/>
      <c r="R67" s="2"/>
      <c r="S67" s="2"/>
      <c r="T67" s="2"/>
      <c r="U67" s="2"/>
      <c r="V67" s="2"/>
      <c r="W67" s="2"/>
      <c r="X67" s="2"/>
      <c r="Y67" s="2"/>
      <c r="Z67" s="2"/>
    </row>
    <row r="68">
      <c r="A68" s="2"/>
      <c r="B68" s="2"/>
      <c r="C68" s="2"/>
      <c r="D68" s="2"/>
      <c r="E68" s="2"/>
      <c r="F68" s="2"/>
      <c r="G68" s="2"/>
      <c r="H68" s="2"/>
      <c r="I68" s="2"/>
      <c r="J68" s="2"/>
      <c r="K68" s="2"/>
      <c r="L68" s="2"/>
      <c r="M68" s="2"/>
      <c r="N68" s="2"/>
      <c r="O68" s="2"/>
      <c r="P68" s="2"/>
      <c r="Q68" s="2"/>
      <c r="R68" s="2"/>
      <c r="S68" s="2"/>
      <c r="T68" s="2"/>
      <c r="U68" s="2"/>
      <c r="V68" s="2"/>
      <c r="W68" s="2"/>
      <c r="X68" s="2"/>
      <c r="Y68" s="2"/>
      <c r="Z68" s="2"/>
    </row>
    <row r="69">
      <c r="A69" s="2"/>
      <c r="B69" s="2"/>
      <c r="C69" s="2"/>
      <c r="D69" s="2"/>
      <c r="E69" s="2"/>
      <c r="F69" s="2"/>
      <c r="G69" s="2"/>
      <c r="H69" s="2"/>
      <c r="I69" s="2"/>
      <c r="J69" s="2"/>
      <c r="K69" s="2"/>
      <c r="L69" s="2"/>
      <c r="M69" s="2"/>
      <c r="N69" s="2"/>
      <c r="O69" s="2"/>
      <c r="P69" s="2"/>
      <c r="Q69" s="2"/>
      <c r="R69" s="2"/>
      <c r="S69" s="2"/>
      <c r="T69" s="2"/>
      <c r="U69" s="2"/>
      <c r="V69" s="2"/>
      <c r="W69" s="2"/>
      <c r="X69" s="2"/>
      <c r="Y69" s="2"/>
      <c r="Z69" s="2"/>
    </row>
    <row r="70">
      <c r="A70" s="2"/>
      <c r="B70" s="2"/>
      <c r="C70" s="2"/>
      <c r="D70" s="2"/>
      <c r="E70" s="2"/>
      <c r="F70" s="2"/>
      <c r="G70" s="2"/>
      <c r="H70" s="2"/>
      <c r="I70" s="2"/>
      <c r="J70" s="2"/>
      <c r="K70" s="2"/>
      <c r="L70" s="2"/>
      <c r="M70" s="2"/>
      <c r="N70" s="2"/>
      <c r="O70" s="2"/>
      <c r="P70" s="2"/>
      <c r="Q70" s="2"/>
      <c r="R70" s="2"/>
      <c r="S70" s="2"/>
      <c r="T70" s="2"/>
      <c r="U70" s="2"/>
      <c r="V70" s="2"/>
      <c r="W70" s="2"/>
      <c r="X70" s="2"/>
      <c r="Y70" s="2"/>
      <c r="Z70" s="2"/>
    </row>
    <row r="71">
      <c r="A71" s="2"/>
      <c r="B71" s="2"/>
      <c r="C71" s="2"/>
      <c r="D71" s="2"/>
      <c r="E71" s="2"/>
      <c r="F71" s="2"/>
      <c r="G71" s="2"/>
      <c r="H71" s="2"/>
      <c r="I71" s="2"/>
      <c r="J71" s="2"/>
      <c r="K71" s="2"/>
      <c r="L71" s="2"/>
      <c r="M71" s="2"/>
      <c r="N71" s="2"/>
      <c r="O71" s="2"/>
      <c r="P71" s="2"/>
      <c r="Q71" s="2"/>
      <c r="R71" s="2"/>
      <c r="S71" s="2"/>
      <c r="T71" s="2"/>
      <c r="U71" s="2"/>
      <c r="V71" s="2"/>
      <c r="W71" s="2"/>
      <c r="X71" s="2"/>
      <c r="Y71" s="2"/>
      <c r="Z71" s="2"/>
    </row>
    <row r="72">
      <c r="A72" s="2"/>
      <c r="B72" s="2"/>
      <c r="C72" s="2"/>
      <c r="D72" s="2"/>
      <c r="E72" s="2"/>
      <c r="F72" s="2"/>
      <c r="G72" s="2"/>
      <c r="H72" s="2"/>
      <c r="I72" s="2"/>
      <c r="J72" s="2"/>
      <c r="K72" s="2"/>
      <c r="L72" s="2"/>
      <c r="M72" s="2"/>
      <c r="N72" s="2"/>
      <c r="O72" s="2"/>
      <c r="P72" s="2"/>
      <c r="Q72" s="2"/>
      <c r="R72" s="2"/>
      <c r="S72" s="2"/>
      <c r="T72" s="2"/>
      <c r="U72" s="2"/>
      <c r="V72" s="2"/>
      <c r="W72" s="2"/>
      <c r="X72" s="2"/>
      <c r="Y72" s="2"/>
      <c r="Z72" s="2"/>
    </row>
    <row r="73">
      <c r="A73" s="2"/>
      <c r="B73" s="2"/>
      <c r="C73" s="2"/>
      <c r="D73" s="2"/>
      <c r="E73" s="2"/>
      <c r="F73" s="2"/>
      <c r="G73" s="2"/>
      <c r="H73" s="2"/>
      <c r="I73" s="2"/>
      <c r="J73" s="2"/>
      <c r="K73" s="2"/>
      <c r="L73" s="2"/>
      <c r="M73" s="2"/>
      <c r="N73" s="2"/>
      <c r="O73" s="2"/>
      <c r="P73" s="2"/>
      <c r="Q73" s="2"/>
      <c r="R73" s="2"/>
      <c r="S73" s="2"/>
      <c r="T73" s="2"/>
      <c r="U73" s="2"/>
      <c r="V73" s="2"/>
      <c r="W73" s="2"/>
      <c r="X73" s="2"/>
      <c r="Y73" s="2"/>
      <c r="Z73" s="2"/>
    </row>
    <row r="74">
      <c r="A74" s="2"/>
      <c r="B74" s="2"/>
      <c r="C74" s="2"/>
      <c r="D74" s="2"/>
      <c r="E74" s="2"/>
      <c r="F74" s="2"/>
      <c r="G74" s="2"/>
      <c r="H74" s="2"/>
      <c r="I74" s="2"/>
      <c r="J74" s="2"/>
      <c r="K74" s="2"/>
      <c r="L74" s="2"/>
      <c r="M74" s="2"/>
      <c r="N74" s="2"/>
      <c r="O74" s="2"/>
      <c r="P74" s="2"/>
      <c r="Q74" s="2"/>
      <c r="R74" s="2"/>
      <c r="S74" s="2"/>
      <c r="T74" s="2"/>
      <c r="U74" s="2"/>
      <c r="V74" s="2"/>
      <c r="W74" s="2"/>
      <c r="X74" s="2"/>
      <c r="Y74" s="2"/>
      <c r="Z74" s="2"/>
    </row>
    <row r="75">
      <c r="A75" s="2"/>
      <c r="B75" s="2"/>
      <c r="C75" s="2"/>
      <c r="D75" s="2"/>
      <c r="E75" s="2"/>
      <c r="F75" s="2"/>
      <c r="G75" s="2"/>
      <c r="H75" s="2"/>
      <c r="I75" s="2"/>
      <c r="J75" s="2"/>
      <c r="K75" s="2"/>
      <c r="L75" s="2"/>
      <c r="M75" s="2"/>
      <c r="N75" s="2"/>
      <c r="O75" s="2"/>
      <c r="P75" s="2"/>
      <c r="Q75" s="2"/>
      <c r="R75" s="2"/>
      <c r="S75" s="2"/>
      <c r="T75" s="2"/>
      <c r="U75" s="2"/>
      <c r="V75" s="2"/>
      <c r="W75" s="2"/>
      <c r="X75" s="2"/>
      <c r="Y75" s="2"/>
      <c r="Z75" s="2"/>
    </row>
    <row r="76">
      <c r="A76" s="2"/>
      <c r="B76" s="2"/>
      <c r="C76" s="2"/>
      <c r="D76" s="2"/>
      <c r="E76" s="2"/>
      <c r="F76" s="2"/>
      <c r="G76" s="2"/>
      <c r="H76" s="2"/>
      <c r="I76" s="2"/>
      <c r="J76" s="2"/>
      <c r="K76" s="2"/>
      <c r="L76" s="2"/>
      <c r="M76" s="2"/>
      <c r="N76" s="2"/>
      <c r="O76" s="2"/>
      <c r="P76" s="2"/>
      <c r="Q76" s="2"/>
      <c r="R76" s="2"/>
      <c r="S76" s="2"/>
      <c r="T76" s="2"/>
      <c r="U76" s="2"/>
      <c r="V76" s="2"/>
      <c r="W76" s="2"/>
      <c r="X76" s="2"/>
      <c r="Y76" s="2"/>
      <c r="Z76" s="2"/>
    </row>
    <row r="77">
      <c r="A77" s="2"/>
      <c r="B77" s="2"/>
      <c r="C77" s="2"/>
      <c r="D77" s="2"/>
      <c r="E77" s="2"/>
      <c r="F77" s="2"/>
      <c r="G77" s="2"/>
      <c r="H77" s="2"/>
      <c r="I77" s="2"/>
      <c r="J77" s="2"/>
      <c r="K77" s="2"/>
      <c r="L77" s="2"/>
      <c r="M77" s="2"/>
      <c r="N77" s="2"/>
      <c r="O77" s="2"/>
      <c r="P77" s="2"/>
      <c r="Q77" s="2"/>
      <c r="R77" s="2"/>
      <c r="S77" s="2"/>
      <c r="T77" s="2"/>
      <c r="U77" s="2"/>
      <c r="V77" s="2"/>
      <c r="W77" s="2"/>
      <c r="X77" s="2"/>
      <c r="Y77" s="2"/>
      <c r="Z77" s="2"/>
    </row>
    <row r="78">
      <c r="A78" s="2"/>
      <c r="B78" s="2"/>
      <c r="C78" s="2"/>
      <c r="D78" s="2"/>
      <c r="E78" s="2"/>
      <c r="F78" s="2"/>
      <c r="G78" s="2"/>
      <c r="H78" s="2"/>
      <c r="I78" s="2"/>
      <c r="J78" s="2"/>
      <c r="K78" s="2"/>
      <c r="L78" s="2"/>
      <c r="M78" s="2"/>
      <c r="N78" s="2"/>
      <c r="O78" s="2"/>
      <c r="P78" s="2"/>
      <c r="Q78" s="2"/>
      <c r="R78" s="2"/>
      <c r="S78" s="2"/>
      <c r="T78" s="2"/>
      <c r="U78" s="2"/>
      <c r="V78" s="2"/>
      <c r="W78" s="2"/>
      <c r="X78" s="2"/>
      <c r="Y78" s="2"/>
      <c r="Z78" s="2"/>
    </row>
    <row r="79">
      <c r="A79" s="2"/>
      <c r="B79" s="2"/>
      <c r="C79" s="2"/>
      <c r="D79" s="2"/>
      <c r="E79" s="2"/>
      <c r="F79" s="2"/>
      <c r="G79" s="2"/>
      <c r="H79" s="2"/>
      <c r="I79" s="2"/>
      <c r="J79" s="2"/>
      <c r="K79" s="2"/>
      <c r="L79" s="2"/>
      <c r="M79" s="2"/>
      <c r="N79" s="2"/>
      <c r="O79" s="2"/>
      <c r="P79" s="2"/>
      <c r="Q79" s="2"/>
      <c r="R79" s="2"/>
      <c r="S79" s="2"/>
      <c r="T79" s="2"/>
      <c r="U79" s="2"/>
      <c r="V79" s="2"/>
      <c r="W79" s="2"/>
      <c r="X79" s="2"/>
      <c r="Y79" s="2"/>
      <c r="Z79" s="2"/>
    </row>
    <row r="80">
      <c r="A80" s="2"/>
      <c r="B80" s="2"/>
      <c r="C80" s="2"/>
      <c r="D80" s="2"/>
      <c r="E80" s="2"/>
      <c r="F80" s="2"/>
      <c r="G80" s="2"/>
      <c r="H80" s="2"/>
      <c r="I80" s="2"/>
      <c r="J80" s="2"/>
      <c r="K80" s="2"/>
      <c r="L80" s="2"/>
      <c r="M80" s="2"/>
      <c r="N80" s="2"/>
      <c r="O80" s="2"/>
      <c r="P80" s="2"/>
      <c r="Q80" s="2"/>
      <c r="R80" s="2"/>
      <c r="S80" s="2"/>
      <c r="T80" s="2"/>
      <c r="U80" s="2"/>
      <c r="V80" s="2"/>
      <c r="W80" s="2"/>
      <c r="X80" s="2"/>
      <c r="Y80" s="2"/>
      <c r="Z80" s="2"/>
    </row>
    <row r="81">
      <c r="A81" s="2"/>
      <c r="B81" s="2"/>
      <c r="C81" s="2"/>
      <c r="D81" s="2"/>
      <c r="E81" s="2"/>
      <c r="F81" s="2"/>
      <c r="G81" s="2"/>
      <c r="H81" s="2"/>
      <c r="I81" s="2"/>
      <c r="J81" s="2"/>
      <c r="K81" s="2"/>
      <c r="L81" s="2"/>
      <c r="M81" s="2"/>
      <c r="N81" s="2"/>
      <c r="O81" s="2"/>
      <c r="P81" s="2"/>
      <c r="Q81" s="2"/>
      <c r="R81" s="2"/>
      <c r="S81" s="2"/>
      <c r="T81" s="2"/>
      <c r="U81" s="2"/>
      <c r="V81" s="2"/>
      <c r="W81" s="2"/>
      <c r="X81" s="2"/>
      <c r="Y81" s="2"/>
      <c r="Z81" s="2"/>
    </row>
    <row r="82">
      <c r="A82" s="2"/>
      <c r="B82" s="2"/>
      <c r="C82" s="2"/>
      <c r="D82" s="2"/>
      <c r="E82" s="2"/>
      <c r="F82" s="2"/>
      <c r="G82" s="2"/>
      <c r="H82" s="2"/>
      <c r="I82" s="2"/>
      <c r="J82" s="2"/>
      <c r="K82" s="2"/>
      <c r="L82" s="2"/>
      <c r="M82" s="2"/>
      <c r="N82" s="2"/>
      <c r="O82" s="2"/>
      <c r="P82" s="2"/>
      <c r="Q82" s="2"/>
      <c r="R82" s="2"/>
      <c r="S82" s="2"/>
      <c r="T82" s="2"/>
      <c r="U82" s="2"/>
      <c r="V82" s="2"/>
      <c r="W82" s="2"/>
      <c r="X82" s="2"/>
      <c r="Y82" s="2"/>
      <c r="Z82" s="2"/>
    </row>
    <row r="83">
      <c r="A83" s="2"/>
      <c r="B83" s="2"/>
      <c r="C83" s="2"/>
      <c r="D83" s="2"/>
      <c r="E83" s="2"/>
      <c r="F83" s="2"/>
      <c r="G83" s="2"/>
      <c r="H83" s="2"/>
      <c r="I83" s="2"/>
      <c r="J83" s="2"/>
      <c r="K83" s="2"/>
      <c r="L83" s="2"/>
      <c r="M83" s="2"/>
      <c r="N83" s="2"/>
      <c r="O83" s="2"/>
      <c r="P83" s="2"/>
      <c r="Q83" s="2"/>
      <c r="R83" s="2"/>
      <c r="S83" s="2"/>
      <c r="T83" s="2"/>
      <c r="U83" s="2"/>
      <c r="V83" s="2"/>
      <c r="W83" s="2"/>
      <c r="X83" s="2"/>
      <c r="Y83" s="2"/>
      <c r="Z83" s="2"/>
    </row>
    <row r="84">
      <c r="A84" s="2"/>
      <c r="B84" s="2"/>
      <c r="C84" s="2"/>
      <c r="D84" s="2"/>
      <c r="E84" s="2"/>
      <c r="F84" s="2"/>
      <c r="G84" s="2"/>
      <c r="H84" s="2"/>
      <c r="I84" s="2"/>
      <c r="J84" s="2"/>
      <c r="K84" s="2"/>
      <c r="L84" s="2"/>
      <c r="M84" s="2"/>
      <c r="N84" s="2"/>
      <c r="O84" s="2"/>
      <c r="P84" s="2"/>
      <c r="Q84" s="2"/>
      <c r="R84" s="2"/>
      <c r="S84" s="2"/>
      <c r="T84" s="2"/>
      <c r="U84" s="2"/>
      <c r="V84" s="2"/>
      <c r="W84" s="2"/>
      <c r="X84" s="2"/>
      <c r="Y84" s="2"/>
      <c r="Z84" s="2"/>
    </row>
    <row r="85">
      <c r="A85" s="2"/>
      <c r="B85" s="2"/>
      <c r="C85" s="2"/>
      <c r="D85" s="2"/>
      <c r="E85" s="2"/>
      <c r="F85" s="2"/>
      <c r="G85" s="2"/>
      <c r="H85" s="2"/>
      <c r="I85" s="2"/>
      <c r="J85" s="2"/>
      <c r="K85" s="2"/>
      <c r="L85" s="2"/>
      <c r="M85" s="2"/>
      <c r="N85" s="2"/>
      <c r="O85" s="2"/>
      <c r="P85" s="2"/>
      <c r="Q85" s="2"/>
      <c r="R85" s="2"/>
      <c r="S85" s="2"/>
      <c r="T85" s="2"/>
      <c r="U85" s="2"/>
      <c r="V85" s="2"/>
      <c r="W85" s="2"/>
      <c r="X85" s="2"/>
      <c r="Y85" s="2"/>
      <c r="Z85" s="2"/>
    </row>
    <row r="86">
      <c r="A86" s="2"/>
      <c r="B86" s="2"/>
      <c r="C86" s="2"/>
      <c r="D86" s="2"/>
      <c r="E86" s="2"/>
      <c r="F86" s="2"/>
      <c r="G86" s="2"/>
      <c r="H86" s="2"/>
      <c r="I86" s="2"/>
      <c r="J86" s="2"/>
      <c r="K86" s="2"/>
      <c r="L86" s="2"/>
      <c r="M86" s="2"/>
      <c r="N86" s="2"/>
      <c r="O86" s="2"/>
      <c r="P86" s="2"/>
      <c r="Q86" s="2"/>
      <c r="R86" s="2"/>
      <c r="S86" s="2"/>
      <c r="T86" s="2"/>
      <c r="U86" s="2"/>
      <c r="V86" s="2"/>
      <c r="W86" s="2"/>
      <c r="X86" s="2"/>
      <c r="Y86" s="2"/>
      <c r="Z86" s="2"/>
    </row>
    <row r="87">
      <c r="A87" s="2"/>
      <c r="B87" s="2"/>
      <c r="C87" s="2"/>
      <c r="D87" s="2"/>
      <c r="E87" s="2"/>
      <c r="F87" s="2"/>
      <c r="G87" s="2"/>
      <c r="H87" s="2"/>
      <c r="I87" s="2"/>
      <c r="J87" s="2"/>
      <c r="K87" s="2"/>
      <c r="L87" s="2"/>
      <c r="M87" s="2"/>
      <c r="N87" s="2"/>
      <c r="O87" s="2"/>
      <c r="P87" s="2"/>
      <c r="Q87" s="2"/>
      <c r="R87" s="2"/>
      <c r="S87" s="2"/>
      <c r="T87" s="2"/>
      <c r="U87" s="2"/>
      <c r="V87" s="2"/>
      <c r="W87" s="2"/>
      <c r="X87" s="2"/>
      <c r="Y87" s="2"/>
      <c r="Z87" s="2"/>
    </row>
    <row r="88">
      <c r="A88" s="2"/>
      <c r="B88" s="2"/>
      <c r="C88" s="2"/>
      <c r="D88" s="2"/>
      <c r="E88" s="2"/>
      <c r="F88" s="2"/>
      <c r="G88" s="2"/>
      <c r="H88" s="2"/>
      <c r="I88" s="2"/>
      <c r="J88" s="2"/>
      <c r="K88" s="2"/>
      <c r="L88" s="2"/>
      <c r="M88" s="2"/>
      <c r="N88" s="2"/>
      <c r="O88" s="2"/>
      <c r="P88" s="2"/>
      <c r="Q88" s="2"/>
      <c r="R88" s="2"/>
      <c r="S88" s="2"/>
      <c r="T88" s="2"/>
      <c r="U88" s="2"/>
      <c r="V88" s="2"/>
      <c r="W88" s="2"/>
      <c r="X88" s="2"/>
      <c r="Y88" s="2"/>
      <c r="Z88" s="2"/>
    </row>
    <row r="89">
      <c r="A89" s="2"/>
      <c r="B89" s="2"/>
      <c r="C89" s="2"/>
      <c r="D89" s="2"/>
      <c r="E89" s="2"/>
      <c r="F89" s="2"/>
      <c r="G89" s="2"/>
      <c r="H89" s="2"/>
      <c r="I89" s="2"/>
      <c r="J89" s="2"/>
      <c r="K89" s="2"/>
      <c r="L89" s="2"/>
      <c r="M89" s="2"/>
      <c r="N89" s="2"/>
      <c r="O89" s="2"/>
      <c r="P89" s="2"/>
      <c r="Q89" s="2"/>
      <c r="R89" s="2"/>
      <c r="S89" s="2"/>
      <c r="T89" s="2"/>
      <c r="U89" s="2"/>
      <c r="V89" s="2"/>
      <c r="W89" s="2"/>
      <c r="X89" s="2"/>
      <c r="Y89" s="2"/>
      <c r="Z89" s="2"/>
    </row>
    <row r="90">
      <c r="A90" s="2"/>
      <c r="B90" s="2"/>
      <c r="C90" s="2"/>
      <c r="D90" s="2"/>
      <c r="E90" s="2"/>
      <c r="F90" s="2"/>
      <c r="G90" s="2"/>
      <c r="H90" s="2"/>
      <c r="I90" s="2"/>
      <c r="J90" s="2"/>
      <c r="K90" s="2"/>
      <c r="L90" s="2"/>
      <c r="M90" s="2"/>
      <c r="N90" s="2"/>
      <c r="O90" s="2"/>
      <c r="P90" s="2"/>
      <c r="Q90" s="2"/>
      <c r="R90" s="2"/>
      <c r="S90" s="2"/>
      <c r="T90" s="2"/>
      <c r="U90" s="2"/>
      <c r="V90" s="2"/>
      <c r="W90" s="2"/>
      <c r="X90" s="2"/>
      <c r="Y90" s="2"/>
      <c r="Z90" s="2"/>
    </row>
    <row r="91">
      <c r="A91" s="2"/>
      <c r="B91" s="2"/>
      <c r="C91" s="2"/>
      <c r="D91" s="2"/>
      <c r="E91" s="2"/>
      <c r="F91" s="2"/>
      <c r="G91" s="2"/>
      <c r="H91" s="2"/>
      <c r="I91" s="2"/>
      <c r="J91" s="2"/>
      <c r="K91" s="2"/>
      <c r="L91" s="2"/>
      <c r="M91" s="2"/>
      <c r="N91" s="2"/>
      <c r="O91" s="2"/>
      <c r="P91" s="2"/>
      <c r="Q91" s="2"/>
      <c r="R91" s="2"/>
      <c r="S91" s="2"/>
      <c r="T91" s="2"/>
      <c r="U91" s="2"/>
      <c r="V91" s="2"/>
      <c r="W91" s="2"/>
      <c r="X91" s="2"/>
      <c r="Y91" s="2"/>
      <c r="Z91" s="2"/>
    </row>
    <row r="92">
      <c r="A92" s="2"/>
      <c r="B92" s="2"/>
      <c r="C92" s="2"/>
      <c r="D92" s="2"/>
      <c r="E92" s="2"/>
      <c r="F92" s="2"/>
      <c r="G92" s="2"/>
      <c r="H92" s="2"/>
      <c r="I92" s="2"/>
      <c r="J92" s="2"/>
      <c r="K92" s="2"/>
      <c r="L92" s="2"/>
      <c r="M92" s="2"/>
      <c r="N92" s="2"/>
      <c r="O92" s="2"/>
      <c r="P92" s="2"/>
      <c r="Q92" s="2"/>
      <c r="R92" s="2"/>
      <c r="S92" s="2"/>
      <c r="T92" s="2"/>
      <c r="U92" s="2"/>
      <c r="V92" s="2"/>
      <c r="W92" s="2"/>
      <c r="X92" s="2"/>
      <c r="Y92" s="2"/>
      <c r="Z92" s="2"/>
    </row>
    <row r="93">
      <c r="A93" s="2"/>
      <c r="B93" s="2"/>
      <c r="C93" s="2"/>
      <c r="D93" s="2"/>
      <c r="E93" s="2"/>
      <c r="F93" s="2"/>
      <c r="G93" s="2"/>
      <c r="H93" s="2"/>
      <c r="I93" s="2"/>
      <c r="J93" s="2"/>
      <c r="K93" s="2"/>
      <c r="L93" s="2"/>
      <c r="M93" s="2"/>
      <c r="N93" s="2"/>
      <c r="O93" s="2"/>
      <c r="P93" s="2"/>
      <c r="Q93" s="2"/>
      <c r="R93" s="2"/>
      <c r="S93" s="2"/>
      <c r="T93" s="2"/>
      <c r="U93" s="2"/>
      <c r="V93" s="2"/>
      <c r="W93" s="2"/>
      <c r="X93" s="2"/>
      <c r="Y93" s="2"/>
      <c r="Z93" s="2"/>
    </row>
    <row r="94">
      <c r="A94" s="2"/>
      <c r="B94" s="2"/>
      <c r="C94" s="2"/>
      <c r="D94" s="2"/>
      <c r="E94" s="2"/>
      <c r="F94" s="2"/>
      <c r="G94" s="2"/>
      <c r="H94" s="2"/>
      <c r="I94" s="2"/>
      <c r="J94" s="2"/>
      <c r="K94" s="2"/>
      <c r="L94" s="2"/>
      <c r="M94" s="2"/>
      <c r="N94" s="2"/>
      <c r="O94" s="2"/>
      <c r="P94" s="2"/>
      <c r="Q94" s="2"/>
      <c r="R94" s="2"/>
      <c r="S94" s="2"/>
      <c r="T94" s="2"/>
      <c r="U94" s="2"/>
      <c r="V94" s="2"/>
      <c r="W94" s="2"/>
      <c r="X94" s="2"/>
      <c r="Y94" s="2"/>
      <c r="Z94" s="2"/>
    </row>
    <row r="95">
      <c r="A95" s="2"/>
      <c r="B95" s="2"/>
      <c r="C95" s="2"/>
      <c r="D95" s="2"/>
      <c r="E95" s="2"/>
      <c r="F95" s="2"/>
      <c r="G95" s="2"/>
      <c r="H95" s="2"/>
      <c r="I95" s="2"/>
      <c r="J95" s="2"/>
      <c r="K95" s="2"/>
      <c r="L95" s="2"/>
      <c r="M95" s="2"/>
      <c r="N95" s="2"/>
      <c r="O95" s="2"/>
      <c r="P95" s="2"/>
      <c r="Q95" s="2"/>
      <c r="R95" s="2"/>
      <c r="S95" s="2"/>
      <c r="T95" s="2"/>
      <c r="U95" s="2"/>
      <c r="V95" s="2"/>
      <c r="W95" s="2"/>
      <c r="X95" s="2"/>
      <c r="Y95" s="2"/>
      <c r="Z95" s="2"/>
    </row>
    <row r="96">
      <c r="A96" s="2"/>
      <c r="B96" s="2"/>
      <c r="C96" s="2"/>
      <c r="D96" s="2"/>
      <c r="E96" s="2"/>
      <c r="F96" s="2"/>
      <c r="G96" s="2"/>
      <c r="H96" s="2"/>
      <c r="I96" s="2"/>
      <c r="J96" s="2"/>
      <c r="K96" s="2"/>
      <c r="L96" s="2"/>
      <c r="M96" s="2"/>
      <c r="N96" s="2"/>
      <c r="O96" s="2"/>
      <c r="P96" s="2"/>
      <c r="Q96" s="2"/>
      <c r="R96" s="2"/>
      <c r="S96" s="2"/>
      <c r="T96" s="2"/>
      <c r="U96" s="2"/>
      <c r="V96" s="2"/>
      <c r="W96" s="2"/>
      <c r="X96" s="2"/>
      <c r="Y96" s="2"/>
      <c r="Z96" s="2"/>
    </row>
    <row r="97">
      <c r="A97" s="2"/>
      <c r="B97" s="2"/>
      <c r="C97" s="2"/>
      <c r="D97" s="2"/>
      <c r="E97" s="2"/>
      <c r="F97" s="2"/>
      <c r="G97" s="2"/>
      <c r="H97" s="2"/>
      <c r="I97" s="2"/>
      <c r="J97" s="2"/>
      <c r="K97" s="2"/>
      <c r="L97" s="2"/>
      <c r="M97" s="2"/>
      <c r="N97" s="2"/>
      <c r="O97" s="2"/>
      <c r="P97" s="2"/>
      <c r="Q97" s="2"/>
      <c r="R97" s="2"/>
      <c r="S97" s="2"/>
      <c r="T97" s="2"/>
      <c r="U97" s="2"/>
      <c r="V97" s="2"/>
      <c r="W97" s="2"/>
      <c r="X97" s="2"/>
      <c r="Y97" s="2"/>
      <c r="Z97" s="2"/>
    </row>
    <row r="98">
      <c r="A98" s="2"/>
      <c r="B98" s="2"/>
      <c r="C98" s="2"/>
      <c r="D98" s="2"/>
      <c r="E98" s="2"/>
      <c r="F98" s="2"/>
      <c r="G98" s="2"/>
      <c r="H98" s="2"/>
      <c r="I98" s="2"/>
      <c r="J98" s="2"/>
      <c r="K98" s="2"/>
      <c r="L98" s="2"/>
      <c r="M98" s="2"/>
      <c r="N98" s="2"/>
      <c r="O98" s="2"/>
      <c r="P98" s="2"/>
      <c r="Q98" s="2"/>
      <c r="R98" s="2"/>
      <c r="S98" s="2"/>
      <c r="T98" s="2"/>
      <c r="U98" s="2"/>
      <c r="V98" s="2"/>
      <c r="W98" s="2"/>
      <c r="X98" s="2"/>
      <c r="Y98" s="2"/>
      <c r="Z98" s="2"/>
    </row>
    <row r="99">
      <c r="A99" s="2"/>
      <c r="B99" s="2"/>
      <c r="C99" s="2"/>
      <c r="D99" s="2"/>
      <c r="E99" s="2"/>
      <c r="F99" s="2"/>
      <c r="G99" s="2"/>
      <c r="H99" s="2"/>
      <c r="I99" s="2"/>
      <c r="J99" s="2"/>
      <c r="K99" s="2"/>
      <c r="L99" s="2"/>
      <c r="M99" s="2"/>
      <c r="N99" s="2"/>
      <c r="O99" s="2"/>
      <c r="P99" s="2"/>
      <c r="Q99" s="2"/>
      <c r="R99" s="2"/>
      <c r="S99" s="2"/>
      <c r="T99" s="2"/>
      <c r="U99" s="2"/>
      <c r="V99" s="2"/>
      <c r="W99" s="2"/>
      <c r="X99" s="2"/>
      <c r="Y99" s="2"/>
      <c r="Z99" s="2"/>
    </row>
    <row r="100">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row r="1002">
      <c r="A1002" s="2"/>
      <c r="B1002" s="2"/>
      <c r="C1002" s="2"/>
      <c r="D1002" s="2"/>
      <c r="E1002" s="2"/>
      <c r="F1002" s="2"/>
      <c r="G1002" s="2"/>
      <c r="H1002" s="2"/>
      <c r="I1002" s="2"/>
      <c r="J1002" s="2"/>
      <c r="K1002" s="2"/>
      <c r="L1002" s="2"/>
      <c r="M1002" s="2"/>
      <c r="N1002" s="2"/>
      <c r="O1002" s="2"/>
      <c r="P1002" s="2"/>
      <c r="Q1002" s="2"/>
      <c r="R1002" s="2"/>
      <c r="S1002" s="2"/>
      <c r="T1002" s="2"/>
      <c r="U1002" s="2"/>
      <c r="V1002" s="2"/>
      <c r="W1002" s="2"/>
      <c r="X1002" s="2"/>
      <c r="Y1002" s="2"/>
      <c r="Z1002" s="2"/>
    </row>
    <row r="1003">
      <c r="A1003" s="2"/>
      <c r="B1003" s="2"/>
      <c r="C1003" s="2"/>
      <c r="D1003" s="2"/>
      <c r="E1003" s="2"/>
      <c r="F1003" s="2"/>
      <c r="G1003" s="2"/>
      <c r="H1003" s="2"/>
      <c r="I1003" s="2"/>
      <c r="J1003" s="2"/>
      <c r="K1003" s="2"/>
      <c r="L1003" s="2"/>
      <c r="M1003" s="2"/>
      <c r="N1003" s="2"/>
      <c r="O1003" s="2"/>
      <c r="P1003" s="2"/>
      <c r="Q1003" s="2"/>
      <c r="R1003" s="2"/>
      <c r="S1003" s="2"/>
      <c r="T1003" s="2"/>
      <c r="U1003" s="2"/>
      <c r="V1003" s="2"/>
      <c r="W1003" s="2"/>
      <c r="X1003" s="2"/>
      <c r="Y1003" s="2"/>
      <c r="Z1003" s="2"/>
    </row>
    <row r="1004">
      <c r="A1004" s="2"/>
      <c r="B1004" s="2"/>
      <c r="C1004" s="2"/>
      <c r="D1004" s="2"/>
      <c r="E1004" s="2"/>
      <c r="F1004" s="2"/>
      <c r="G1004" s="2"/>
      <c r="H1004" s="2"/>
      <c r="I1004" s="2"/>
      <c r="J1004" s="2"/>
      <c r="K1004" s="2"/>
      <c r="L1004" s="2"/>
      <c r="M1004" s="2"/>
      <c r="N1004" s="2"/>
      <c r="O1004" s="2"/>
      <c r="P1004" s="2"/>
      <c r="Q1004" s="2"/>
      <c r="R1004" s="2"/>
      <c r="S1004" s="2"/>
      <c r="T1004" s="2"/>
      <c r="U1004" s="2"/>
      <c r="V1004" s="2"/>
      <c r="W1004" s="2"/>
      <c r="X1004" s="2"/>
      <c r="Y1004" s="2"/>
      <c r="Z1004" s="2"/>
    </row>
    <row r="1005">
      <c r="A1005" s="2"/>
      <c r="B1005" s="2"/>
      <c r="C1005" s="2"/>
      <c r="D1005" s="2"/>
      <c r="E1005" s="2"/>
      <c r="F1005" s="2"/>
      <c r="G1005" s="2"/>
      <c r="H1005" s="2"/>
      <c r="I1005" s="2"/>
      <c r="J1005" s="2"/>
      <c r="K1005" s="2"/>
      <c r="L1005" s="2"/>
      <c r="M1005" s="2"/>
      <c r="N1005" s="2"/>
      <c r="O1005" s="2"/>
      <c r="P1005" s="2"/>
      <c r="Q1005" s="2"/>
      <c r="R1005" s="2"/>
      <c r="S1005" s="2"/>
      <c r="T1005" s="2"/>
      <c r="U1005" s="2"/>
      <c r="V1005" s="2"/>
      <c r="W1005" s="2"/>
      <c r="X1005" s="2"/>
      <c r="Y1005" s="2"/>
      <c r="Z1005" s="2"/>
    </row>
    <row r="1006">
      <c r="A1006" s="2"/>
      <c r="B1006" s="2"/>
      <c r="C1006" s="2"/>
      <c r="D1006" s="2"/>
      <c r="E1006" s="2"/>
      <c r="F1006" s="2"/>
      <c r="G1006" s="2"/>
      <c r="H1006" s="2"/>
      <c r="I1006" s="2"/>
      <c r="J1006" s="2"/>
      <c r="K1006" s="2"/>
      <c r="L1006" s="2"/>
      <c r="M1006" s="2"/>
      <c r="N1006" s="2"/>
      <c r="O1006" s="2"/>
      <c r="P1006" s="2"/>
      <c r="Q1006" s="2"/>
      <c r="R1006" s="2"/>
      <c r="S1006" s="2"/>
      <c r="T1006" s="2"/>
      <c r="U1006" s="2"/>
      <c r="V1006" s="2"/>
      <c r="W1006" s="2"/>
      <c r="X1006" s="2"/>
      <c r="Y1006" s="2"/>
      <c r="Z1006" s="2"/>
    </row>
    <row r="1007">
      <c r="A1007" s="2"/>
      <c r="B1007" s="2"/>
      <c r="C1007" s="2"/>
      <c r="D1007" s="2"/>
      <c r="E1007" s="2"/>
      <c r="F1007" s="2"/>
      <c r="G1007" s="2"/>
      <c r="H1007" s="2"/>
      <c r="I1007" s="2"/>
      <c r="J1007" s="2"/>
      <c r="K1007" s="2"/>
      <c r="L1007" s="2"/>
      <c r="M1007" s="2"/>
      <c r="N1007" s="2"/>
      <c r="O1007" s="2"/>
      <c r="P1007" s="2"/>
      <c r="Q1007" s="2"/>
      <c r="R1007" s="2"/>
      <c r="S1007" s="2"/>
      <c r="T1007" s="2"/>
      <c r="U1007" s="2"/>
      <c r="V1007" s="2"/>
      <c r="W1007" s="2"/>
      <c r="X1007" s="2"/>
      <c r="Y1007" s="2"/>
      <c r="Z1007" s="2"/>
    </row>
    <row r="1008">
      <c r="A1008" s="2"/>
      <c r="B1008" s="2"/>
      <c r="C1008" s="13"/>
      <c r="D1008" s="2"/>
      <c r="E1008" s="2"/>
      <c r="F1008" s="2"/>
      <c r="G1008" s="2"/>
      <c r="H1008" s="2"/>
      <c r="I1008" s="2"/>
      <c r="J1008" s="2"/>
      <c r="K1008" s="2"/>
      <c r="L1008" s="2"/>
      <c r="M1008" s="2"/>
      <c r="N1008" s="2"/>
      <c r="O1008" s="2"/>
      <c r="P1008" s="2"/>
      <c r="Q1008" s="2"/>
      <c r="R1008" s="2"/>
      <c r="S1008" s="2"/>
      <c r="T1008" s="2"/>
      <c r="U1008" s="2"/>
      <c r="V1008" s="2"/>
      <c r="W1008" s="2"/>
      <c r="X1008" s="2"/>
      <c r="Y1008" s="2"/>
      <c r="Z1008" s="2"/>
    </row>
  </sheetData>
  <mergeCells count="8">
    <mergeCell ref="A1:E1"/>
    <mergeCell ref="B2:E2"/>
    <mergeCell ref="B3:E3"/>
    <mergeCell ref="B4:E4"/>
    <mergeCell ref="B5:E5"/>
    <mergeCell ref="A7:E7"/>
    <mergeCell ref="B9:B14"/>
    <mergeCell ref="B15:B23"/>
  </mergeCells>
  <hyperlinks>
    <hyperlink display="Popolazione residente" location="'Indicatore 1_Popolazione reside'!A1" ref="C9"/>
    <hyperlink display="Densità della popolazione" location="'Indicatore 2_Densità popolazion'!A1" ref="C10"/>
    <hyperlink display="Struttura demografica della popolazione" location="'Indicatore 3_Struttura demograf'!A1" ref="C11"/>
    <hyperlink display="Cittadini stranieri residenti" location="'Indicatore 4_Cittadini stranier'!A1" ref="C12"/>
    <hyperlink display="Minori stranieri residenti" location="'Indicatore 5_Minori stranieri'!A1" ref="C13"/>
    <hyperlink display="Stranieri residenti ogni 100 residenti" location="'Indicatore 6_Stranieri ogni 100'!A1" ref="C14"/>
    <hyperlink display="Tasso di mortalità" location="'Indicatore 7_Tasso di mortalità'!A1" ref="C15"/>
    <hyperlink display="Tasso di natalità" location="'Indicatore 8_Tasso di natalità'!A1" ref="C16"/>
    <hyperlink display="Saldo migratorio" location="'Indicatore 9_Saldo migratorio'!A1" ref="C17"/>
    <hyperlink display="Età media delle donne al primo parto" location="'Indicatore 10_Età media primo p'!A1" ref="C18"/>
    <hyperlink display="Numero medio di figli per donna" location="'Indicatore 11_Numero medio di f'!A1" ref="C19"/>
    <hyperlink display="Età media " location="'Indicatore 12_Età media'!A1" ref="C20"/>
    <hyperlink display="Indice di vecchiaia" location="'Indicatore 13_Indice di vecchia'!A1" ref="C21"/>
    <hyperlink display="Indice di dipendenza strutturale" location="'Indicatore 14_Indice dipendenza'!A1" ref="C22"/>
    <hyperlink display="Indice di dipendenza degli anziani" location="'Indicatore 15_Indice di dipende'!A1" ref="C23"/>
  </hyperlink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sheetData>
    <row r="1" ht="15.75" customHeight="1">
      <c r="A1" s="16" t="s">
        <v>37</v>
      </c>
      <c r="B1" s="16"/>
      <c r="C1" s="16"/>
      <c r="D1" s="16"/>
      <c r="E1" s="16"/>
      <c r="F1" s="2"/>
      <c r="G1" s="2"/>
      <c r="H1" s="2"/>
      <c r="I1" s="2"/>
      <c r="J1" s="2"/>
      <c r="K1" s="2"/>
      <c r="L1" s="2"/>
      <c r="M1" s="2"/>
      <c r="N1" s="2"/>
      <c r="O1" s="2"/>
      <c r="P1" s="2"/>
      <c r="Q1" s="2"/>
      <c r="R1" s="2"/>
      <c r="S1" s="2"/>
      <c r="T1" s="2"/>
      <c r="U1" s="2"/>
      <c r="V1" s="2"/>
      <c r="W1" s="2"/>
      <c r="X1" s="2"/>
      <c r="Y1" s="2"/>
      <c r="Z1" s="2"/>
      <c r="AA1" s="2"/>
      <c r="AB1" s="2"/>
      <c r="AC1" s="2"/>
    </row>
    <row r="2" ht="15.75" customHeight="1">
      <c r="A2" s="16"/>
      <c r="B2" s="16"/>
      <c r="C2" s="16"/>
      <c r="D2" s="16"/>
      <c r="E2" s="16"/>
      <c r="F2" s="2"/>
      <c r="G2" s="2"/>
      <c r="H2" s="2"/>
      <c r="I2" s="2"/>
      <c r="J2" s="2"/>
      <c r="K2" s="2"/>
      <c r="L2" s="2"/>
      <c r="M2" s="2"/>
      <c r="N2" s="2"/>
      <c r="O2" s="2"/>
      <c r="P2" s="2"/>
      <c r="Q2" s="2"/>
      <c r="R2" s="2"/>
      <c r="S2" s="2"/>
      <c r="T2" s="2"/>
      <c r="U2" s="2"/>
      <c r="V2" s="2"/>
      <c r="W2" s="2"/>
      <c r="X2" s="2"/>
      <c r="Y2" s="2"/>
      <c r="Z2" s="2"/>
      <c r="AA2" s="2"/>
      <c r="AB2" s="2"/>
      <c r="AC2" s="2"/>
    </row>
    <row r="3" ht="15.75" customHeight="1">
      <c r="A3" s="2"/>
      <c r="B3" s="17">
        <v>2019.0</v>
      </c>
      <c r="C3" s="6"/>
      <c r="D3" s="18">
        <v>2020.0</v>
      </c>
      <c r="E3" s="6"/>
      <c r="F3" s="18">
        <v>2021.0</v>
      </c>
      <c r="G3" s="6"/>
      <c r="H3" s="18">
        <v>2022.0</v>
      </c>
      <c r="I3" s="6"/>
      <c r="J3" s="18">
        <v>2023.0</v>
      </c>
      <c r="K3" s="6"/>
      <c r="L3" s="18">
        <v>2024.0</v>
      </c>
      <c r="M3" s="6"/>
      <c r="N3" s="18">
        <v>2025.0</v>
      </c>
      <c r="O3" s="6"/>
      <c r="P3" s="2"/>
      <c r="Q3" s="2"/>
      <c r="R3" s="2"/>
      <c r="S3" s="2"/>
      <c r="T3" s="2"/>
      <c r="U3" s="2"/>
      <c r="V3" s="2"/>
      <c r="W3" s="2"/>
      <c r="X3" s="2"/>
      <c r="Y3" s="2"/>
      <c r="Z3" s="2"/>
      <c r="AA3" s="2"/>
      <c r="AB3" s="2"/>
      <c r="AC3" s="2"/>
    </row>
    <row r="4">
      <c r="A4" s="2"/>
      <c r="B4" s="19" t="s">
        <v>38</v>
      </c>
      <c r="C4" s="20" t="s">
        <v>39</v>
      </c>
      <c r="D4" s="20" t="s">
        <v>38</v>
      </c>
      <c r="E4" s="20" t="s">
        <v>39</v>
      </c>
      <c r="F4" s="20" t="s">
        <v>38</v>
      </c>
      <c r="G4" s="20" t="s">
        <v>39</v>
      </c>
      <c r="H4" s="20" t="s">
        <v>38</v>
      </c>
      <c r="I4" s="20" t="s">
        <v>39</v>
      </c>
      <c r="J4" s="20" t="s">
        <v>38</v>
      </c>
      <c r="K4" s="20" t="s">
        <v>39</v>
      </c>
      <c r="L4" s="20" t="s">
        <v>38</v>
      </c>
      <c r="M4" s="20" t="s">
        <v>39</v>
      </c>
      <c r="N4" s="20" t="s">
        <v>38</v>
      </c>
      <c r="O4" s="20" t="s">
        <v>39</v>
      </c>
      <c r="P4" s="2"/>
      <c r="Q4" s="2"/>
      <c r="R4" s="2"/>
      <c r="S4" s="2"/>
      <c r="T4" s="2"/>
      <c r="U4" s="2"/>
      <c r="V4" s="2"/>
      <c r="W4" s="2"/>
      <c r="X4" s="2"/>
      <c r="Y4" s="2"/>
      <c r="Z4" s="2"/>
      <c r="AA4" s="2"/>
      <c r="AB4" s="2"/>
      <c r="AC4" s="2"/>
    </row>
    <row r="5" ht="15.75" customHeight="1">
      <c r="A5" s="21" t="s">
        <v>40</v>
      </c>
      <c r="B5" s="22">
        <v>5.9816673E7</v>
      </c>
      <c r="C5" s="23">
        <v>1.0</v>
      </c>
      <c r="D5" s="24">
        <v>5.9641488E7</v>
      </c>
      <c r="E5" s="25">
        <v>1.0</v>
      </c>
      <c r="F5" s="24">
        <v>5.9236213E7</v>
      </c>
      <c r="G5" s="25">
        <v>1.0</v>
      </c>
      <c r="H5" s="24">
        <v>5.8983122E7</v>
      </c>
      <c r="I5" s="25">
        <v>1.0</v>
      </c>
      <c r="J5" s="26">
        <v>5.8997201E7</v>
      </c>
      <c r="K5" s="25">
        <v>1.0</v>
      </c>
      <c r="L5" s="27">
        <v>5.897123E7</v>
      </c>
      <c r="M5" s="25">
        <v>1.0</v>
      </c>
      <c r="N5" s="27">
        <v>5.8934177E7</v>
      </c>
      <c r="O5" s="25">
        <f>N5/N5</f>
        <v>1</v>
      </c>
      <c r="P5" s="2"/>
      <c r="Q5" s="2"/>
      <c r="R5" s="2"/>
      <c r="S5" s="2"/>
      <c r="T5" s="2"/>
      <c r="U5" s="2"/>
      <c r="V5" s="2"/>
      <c r="W5" s="2"/>
      <c r="X5" s="2"/>
      <c r="Y5" s="2"/>
      <c r="Z5" s="2"/>
      <c r="AA5" s="2"/>
      <c r="AB5" s="2"/>
      <c r="AC5" s="2"/>
    </row>
    <row r="6" ht="15.75" customHeight="1">
      <c r="A6" s="21" t="s">
        <v>41</v>
      </c>
      <c r="B6" s="22">
        <v>4328565.0</v>
      </c>
      <c r="C6" s="28">
        <f t="shared" ref="C6:C7" si="1">B6/$B$5</f>
        <v>0.07236385414</v>
      </c>
      <c r="D6" s="24">
        <v>4311217.0</v>
      </c>
      <c r="E6" s="29">
        <f t="shared" ref="E6:E7" si="2">D6/$D$5</f>
        <v>0.07228553721</v>
      </c>
      <c r="F6" s="24">
        <v>4274945.0</v>
      </c>
      <c r="G6" s="29">
        <f t="shared" ref="G6:G7" si="3">F6/$F$5</f>
        <v>0.07216776332</v>
      </c>
      <c r="H6" s="24">
        <v>4252279.0</v>
      </c>
      <c r="I6" s="29">
        <f>H6/H5</f>
        <v>0.07209314895</v>
      </c>
      <c r="J6" s="26">
        <v>4251351.0</v>
      </c>
      <c r="K6" s="29">
        <f>J6/J5</f>
        <v>0.0720602152</v>
      </c>
      <c r="L6" s="26">
        <v>4251623.0</v>
      </c>
      <c r="M6" s="29">
        <f>L6/L5</f>
        <v>0.07209656302</v>
      </c>
      <c r="N6" s="26">
        <v>4255702.0</v>
      </c>
      <c r="O6" s="29">
        <f>N6/N5</f>
        <v>0.07221110426</v>
      </c>
      <c r="P6" s="2"/>
      <c r="Q6" s="2"/>
      <c r="R6" s="2"/>
      <c r="S6" s="2"/>
      <c r="T6" s="2"/>
      <c r="U6" s="2"/>
      <c r="V6" s="2"/>
      <c r="W6" s="2"/>
      <c r="X6" s="2"/>
      <c r="Y6" s="2"/>
      <c r="Z6" s="2"/>
      <c r="AA6" s="2"/>
      <c r="AB6" s="2"/>
      <c r="AC6" s="2"/>
    </row>
    <row r="7" ht="15.75" customHeight="1">
      <c r="A7" s="21" t="s">
        <v>42</v>
      </c>
      <c r="B7" s="22">
        <v>175341.0</v>
      </c>
      <c r="C7" s="28">
        <f t="shared" si="1"/>
        <v>0.00293130646</v>
      </c>
      <c r="D7" s="24">
        <v>174170.0</v>
      </c>
      <c r="E7" s="29">
        <f t="shared" si="2"/>
        <v>0.002920282606</v>
      </c>
      <c r="F7" s="24">
        <v>170724.0</v>
      </c>
      <c r="G7" s="29">
        <f t="shared" si="3"/>
        <v>0.00288208836</v>
      </c>
      <c r="H7" s="24">
        <v>169560.0</v>
      </c>
      <c r="I7" s="29">
        <f>H7/H5</f>
        <v>0.00287472067</v>
      </c>
      <c r="J7" s="26">
        <v>169106.0</v>
      </c>
      <c r="K7" s="29">
        <f>J7/J5</f>
        <v>0.002866339371</v>
      </c>
      <c r="L7" s="26">
        <v>168583.0</v>
      </c>
      <c r="M7" s="29">
        <f>L7/L5</f>
        <v>0.002858732979</v>
      </c>
      <c r="N7" s="26">
        <v>168257.0</v>
      </c>
      <c r="O7" s="29">
        <f>N7/N5</f>
        <v>0.002854998722</v>
      </c>
      <c r="P7" s="2"/>
      <c r="Q7" s="2"/>
      <c r="R7" s="2"/>
      <c r="S7" s="2"/>
      <c r="T7" s="2"/>
      <c r="U7" s="2"/>
      <c r="V7" s="2"/>
      <c r="W7" s="2"/>
      <c r="X7" s="2"/>
      <c r="Y7" s="2"/>
      <c r="Z7" s="2"/>
      <c r="AA7" s="2"/>
      <c r="AB7" s="2"/>
      <c r="AC7" s="2"/>
    </row>
    <row r="8" ht="15.75" customHeight="1">
      <c r="A8" s="16" t="s">
        <v>43</v>
      </c>
      <c r="B8" s="2"/>
      <c r="C8" s="2"/>
      <c r="D8" s="2"/>
      <c r="E8" s="2"/>
      <c r="F8" s="2"/>
      <c r="G8" s="2"/>
      <c r="H8" s="2"/>
      <c r="I8" s="2"/>
      <c r="J8" s="2"/>
      <c r="K8" s="2"/>
      <c r="L8" s="2"/>
      <c r="M8" s="2"/>
      <c r="N8" s="2"/>
      <c r="O8" s="2"/>
      <c r="P8" s="2"/>
      <c r="Q8" s="2"/>
      <c r="R8" s="2"/>
      <c r="S8" s="2"/>
      <c r="T8" s="2"/>
      <c r="U8" s="2"/>
      <c r="V8" s="2"/>
      <c r="W8" s="2"/>
      <c r="X8" s="2"/>
      <c r="Y8" s="2"/>
      <c r="Z8" s="2"/>
      <c r="AA8" s="2"/>
      <c r="AB8" s="2"/>
      <c r="AC8" s="2"/>
    </row>
    <row r="9" ht="15.75" customHeight="1">
      <c r="A9" s="16" t="s">
        <v>44</v>
      </c>
      <c r="B9" s="2"/>
      <c r="C9" s="2"/>
      <c r="D9" s="2"/>
      <c r="E9" s="2"/>
      <c r="F9" s="2"/>
      <c r="G9" s="2"/>
      <c r="H9" s="2"/>
      <c r="I9" s="2"/>
      <c r="J9" s="2"/>
      <c r="K9" s="2"/>
      <c r="L9" s="2"/>
      <c r="M9" s="2"/>
      <c r="N9" s="2"/>
      <c r="O9" s="2"/>
      <c r="P9" s="2"/>
      <c r="Q9" s="2"/>
      <c r="R9" s="2"/>
      <c r="S9" s="2"/>
      <c r="T9" s="2"/>
      <c r="U9" s="2"/>
      <c r="V9" s="2"/>
      <c r="W9" s="2"/>
      <c r="X9" s="2"/>
      <c r="Y9" s="2"/>
      <c r="Z9" s="2"/>
      <c r="AA9" s="2"/>
      <c r="AB9" s="2"/>
      <c r="AC9" s="2"/>
    </row>
    <row r="10" ht="15.75" customHeight="1">
      <c r="A10" s="16"/>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ht="15.75" customHeight="1">
      <c r="A11" s="30" t="s">
        <v>45</v>
      </c>
      <c r="B11" s="16"/>
      <c r="C11" s="16"/>
      <c r="D11" s="16"/>
      <c r="E11" s="16"/>
      <c r="F11" s="16"/>
      <c r="G11" s="2"/>
      <c r="H11" s="2"/>
      <c r="I11" s="2"/>
      <c r="J11" s="2"/>
      <c r="K11" s="2"/>
      <c r="L11" s="2"/>
      <c r="M11" s="2"/>
      <c r="N11" s="2"/>
      <c r="O11" s="2"/>
      <c r="P11" s="2"/>
      <c r="Q11" s="2"/>
      <c r="R11" s="2"/>
      <c r="S11" s="2"/>
      <c r="T11" s="2"/>
      <c r="U11" s="2"/>
      <c r="V11" s="2"/>
      <c r="W11" s="2"/>
      <c r="X11" s="2"/>
      <c r="Y11" s="2"/>
      <c r="Z11" s="2"/>
      <c r="AA11" s="2"/>
      <c r="AB11" s="2"/>
      <c r="AC11" s="2"/>
    </row>
    <row r="12" ht="15.75" customHeight="1">
      <c r="A12" s="30"/>
      <c r="B12" s="16"/>
      <c r="C12" s="16"/>
      <c r="D12" s="16"/>
      <c r="E12" s="16"/>
      <c r="F12" s="16"/>
      <c r="G12" s="2"/>
      <c r="H12" s="2"/>
      <c r="I12" s="2"/>
      <c r="J12" s="2"/>
      <c r="K12" s="2"/>
      <c r="L12" s="2"/>
      <c r="M12" s="2"/>
      <c r="N12" s="2"/>
      <c r="O12" s="2"/>
      <c r="P12" s="2"/>
      <c r="Q12" s="2"/>
      <c r="R12" s="2"/>
      <c r="S12" s="2"/>
      <c r="T12" s="2"/>
      <c r="U12" s="2"/>
      <c r="V12" s="2"/>
      <c r="W12" s="2"/>
      <c r="X12" s="2"/>
      <c r="Y12" s="2"/>
      <c r="Z12" s="2"/>
      <c r="AA12" s="2"/>
      <c r="AB12" s="2"/>
      <c r="AC12" s="2"/>
    </row>
    <row r="13" ht="15.75" customHeight="1">
      <c r="A13" s="16"/>
      <c r="B13" s="31">
        <v>2019.0</v>
      </c>
      <c r="C13" s="5"/>
      <c r="D13" s="5"/>
      <c r="E13" s="6"/>
      <c r="F13" s="32">
        <v>2020.0</v>
      </c>
      <c r="G13" s="5"/>
      <c r="H13" s="5"/>
      <c r="I13" s="6"/>
      <c r="J13" s="32">
        <v>2021.0</v>
      </c>
      <c r="K13" s="5"/>
      <c r="L13" s="5"/>
      <c r="M13" s="6"/>
      <c r="N13" s="32">
        <v>2022.0</v>
      </c>
      <c r="O13" s="5"/>
      <c r="P13" s="5"/>
      <c r="Q13" s="6"/>
      <c r="R13" s="32">
        <v>2023.0</v>
      </c>
      <c r="S13" s="5"/>
      <c r="T13" s="5"/>
      <c r="U13" s="6"/>
      <c r="V13" s="32">
        <v>2024.0</v>
      </c>
      <c r="W13" s="5"/>
      <c r="X13" s="5"/>
      <c r="Y13" s="6"/>
      <c r="Z13" s="32">
        <v>2025.0</v>
      </c>
      <c r="AA13" s="5"/>
      <c r="AB13" s="5"/>
      <c r="AC13" s="6"/>
    </row>
    <row r="14" ht="15.75" customHeight="1">
      <c r="A14" s="16"/>
      <c r="B14" s="33" t="s">
        <v>46</v>
      </c>
      <c r="C14" s="15"/>
      <c r="D14" s="34" t="s">
        <v>47</v>
      </c>
      <c r="E14" s="15"/>
      <c r="F14" s="35" t="s">
        <v>46</v>
      </c>
      <c r="G14" s="6"/>
      <c r="H14" s="35" t="s">
        <v>47</v>
      </c>
      <c r="I14" s="6"/>
      <c r="J14" s="35" t="s">
        <v>46</v>
      </c>
      <c r="K14" s="6"/>
      <c r="L14" s="35" t="s">
        <v>47</v>
      </c>
      <c r="M14" s="6"/>
      <c r="N14" s="35" t="s">
        <v>46</v>
      </c>
      <c r="O14" s="6"/>
      <c r="P14" s="35" t="s">
        <v>47</v>
      </c>
      <c r="Q14" s="6"/>
      <c r="R14" s="35" t="s">
        <v>46</v>
      </c>
      <c r="S14" s="6"/>
      <c r="T14" s="35" t="s">
        <v>47</v>
      </c>
      <c r="U14" s="6"/>
      <c r="V14" s="35" t="s">
        <v>46</v>
      </c>
      <c r="W14" s="6"/>
      <c r="X14" s="35" t="s">
        <v>47</v>
      </c>
      <c r="Y14" s="6"/>
      <c r="Z14" s="35" t="s">
        <v>46</v>
      </c>
      <c r="AA14" s="6"/>
      <c r="AB14" s="35" t="s">
        <v>47</v>
      </c>
      <c r="AC14" s="6"/>
    </row>
    <row r="15" ht="15.75" customHeight="1">
      <c r="A15" s="16"/>
      <c r="B15" s="36" t="s">
        <v>38</v>
      </c>
      <c r="C15" s="37" t="s">
        <v>48</v>
      </c>
      <c r="D15" s="37" t="s">
        <v>38</v>
      </c>
      <c r="E15" s="37" t="s">
        <v>48</v>
      </c>
      <c r="F15" s="20" t="s">
        <v>38</v>
      </c>
      <c r="G15" s="20" t="s">
        <v>48</v>
      </c>
      <c r="H15" s="20" t="s">
        <v>38</v>
      </c>
      <c r="I15" s="20" t="s">
        <v>48</v>
      </c>
      <c r="J15" s="20" t="s">
        <v>38</v>
      </c>
      <c r="K15" s="20" t="s">
        <v>48</v>
      </c>
      <c r="L15" s="20" t="s">
        <v>38</v>
      </c>
      <c r="M15" s="20" t="s">
        <v>48</v>
      </c>
      <c r="N15" s="20" t="s">
        <v>38</v>
      </c>
      <c r="O15" s="20" t="s">
        <v>48</v>
      </c>
      <c r="P15" s="20" t="s">
        <v>38</v>
      </c>
      <c r="Q15" s="20" t="s">
        <v>48</v>
      </c>
      <c r="R15" s="20" t="s">
        <v>38</v>
      </c>
      <c r="S15" s="20" t="s">
        <v>48</v>
      </c>
      <c r="T15" s="20" t="s">
        <v>38</v>
      </c>
      <c r="U15" s="20" t="s">
        <v>48</v>
      </c>
      <c r="V15" s="20" t="s">
        <v>38</v>
      </c>
      <c r="W15" s="20" t="s">
        <v>48</v>
      </c>
      <c r="X15" s="20" t="s">
        <v>38</v>
      </c>
      <c r="Y15" s="20" t="s">
        <v>48</v>
      </c>
      <c r="Z15" s="20" t="s">
        <v>38</v>
      </c>
      <c r="AA15" s="20" t="s">
        <v>48</v>
      </c>
      <c r="AB15" s="20" t="s">
        <v>38</v>
      </c>
      <c r="AC15" s="20" t="s">
        <v>48</v>
      </c>
    </row>
    <row r="16" ht="15.75" customHeight="1">
      <c r="A16" s="21" t="s">
        <v>40</v>
      </c>
      <c r="B16" s="38">
        <v>2.9131195E7</v>
      </c>
      <c r="C16" s="39">
        <f t="shared" ref="C16:C18" si="4">B16/B5</f>
        <v>0.4870079451</v>
      </c>
      <c r="D16" s="40">
        <v>3.0685478E7</v>
      </c>
      <c r="E16" s="39">
        <f t="shared" ref="E16:E18" si="5">D16/B5</f>
        <v>0.5129920549</v>
      </c>
      <c r="F16" s="24">
        <v>2.9050096E7</v>
      </c>
      <c r="G16" s="39">
        <f t="shared" ref="G16:G18" si="6">F16/D5</f>
        <v>0.4870786591</v>
      </c>
      <c r="H16" s="24">
        <v>3.0591392E7</v>
      </c>
      <c r="I16" s="39">
        <f t="shared" ref="I16:I18" si="7">H16/D5</f>
        <v>0.5129213409</v>
      </c>
      <c r="J16" s="24">
        <v>2.8866226E7</v>
      </c>
      <c r="K16" s="39">
        <f t="shared" ref="K16:K18" si="8">J16/F5</f>
        <v>0.4873070802</v>
      </c>
      <c r="L16" s="24">
        <v>3.0369987E7</v>
      </c>
      <c r="M16" s="39">
        <f t="shared" ref="M16:M18" si="9">L16/F5</f>
        <v>0.5126929198</v>
      </c>
      <c r="N16" s="24">
        <v>2.8747417E7</v>
      </c>
      <c r="O16" s="39">
        <f t="shared" ref="O16:O18" si="10">N16/H5</f>
        <v>0.4873837807</v>
      </c>
      <c r="P16" s="24">
        <v>3.0235705E7</v>
      </c>
      <c r="Q16" s="39">
        <f t="shared" ref="Q16:Q18" si="11">P16/H5</f>
        <v>0.5126162193</v>
      </c>
      <c r="R16" s="24">
        <v>2.8814832E7</v>
      </c>
      <c r="S16" s="39">
        <f t="shared" ref="S16:S18" si="12">R16/J5</f>
        <v>0.4884101536</v>
      </c>
      <c r="T16" s="24">
        <v>3.0182369E7</v>
      </c>
      <c r="U16" s="39">
        <f t="shared" ref="U16:U18" si="13">T16/J5</f>
        <v>0.5115898464</v>
      </c>
      <c r="V16" s="24">
        <v>2.8846728E7</v>
      </c>
      <c r="W16" s="39">
        <f t="shared" ref="W16:W18" si="14">V16/L5</f>
        <v>0.4891661239</v>
      </c>
      <c r="X16" s="24">
        <v>3.0124502E7</v>
      </c>
      <c r="Y16" s="39">
        <f t="shared" ref="Y16:Y18" si="15">X16/L5</f>
        <v>0.5108338761</v>
      </c>
      <c r="Z16" s="24">
        <v>2.8876799E7</v>
      </c>
      <c r="AA16" s="39">
        <f t="shared" ref="AA16:AA18" si="16">Z16/N5</f>
        <v>0.4899839188</v>
      </c>
      <c r="AB16" s="24">
        <v>3.0057378E7</v>
      </c>
      <c r="AC16" s="39">
        <f t="shared" ref="AC16:AC18" si="17">AB16/N5</f>
        <v>0.5100160812</v>
      </c>
    </row>
    <row r="17" ht="15.75" customHeight="1">
      <c r="A17" s="21" t="s">
        <v>41</v>
      </c>
      <c r="B17" s="38">
        <v>2103024.0</v>
      </c>
      <c r="C17" s="39">
        <f t="shared" si="4"/>
        <v>0.4858478503</v>
      </c>
      <c r="D17" s="40">
        <v>2225541.0</v>
      </c>
      <c r="E17" s="39">
        <f t="shared" si="5"/>
        <v>0.5141521497</v>
      </c>
      <c r="F17" s="24">
        <v>2095058.0</v>
      </c>
      <c r="G17" s="39">
        <f t="shared" si="6"/>
        <v>0.4859551259</v>
      </c>
      <c r="H17" s="24">
        <v>2216159.0</v>
      </c>
      <c r="I17" s="39">
        <f t="shared" si="7"/>
        <v>0.5140448741</v>
      </c>
      <c r="J17" s="24">
        <v>2079401.0</v>
      </c>
      <c r="K17" s="39">
        <f t="shared" si="8"/>
        <v>0.4864158486</v>
      </c>
      <c r="L17" s="24">
        <v>2195544.0</v>
      </c>
      <c r="M17" s="39">
        <f t="shared" si="9"/>
        <v>0.5135841514</v>
      </c>
      <c r="N17" s="24">
        <v>2068986.0</v>
      </c>
      <c r="O17" s="39">
        <f t="shared" si="10"/>
        <v>0.486559325</v>
      </c>
      <c r="P17" s="24">
        <v>2183293.0</v>
      </c>
      <c r="Q17" s="39">
        <f t="shared" si="11"/>
        <v>0.513440675</v>
      </c>
      <c r="R17" s="24">
        <v>2072771.0</v>
      </c>
      <c r="S17" s="39">
        <f t="shared" si="12"/>
        <v>0.4875558381</v>
      </c>
      <c r="T17" s="24">
        <v>2178580.0</v>
      </c>
      <c r="U17" s="39">
        <f t="shared" si="13"/>
        <v>0.5124441619</v>
      </c>
      <c r="V17" s="24">
        <v>2077302.0</v>
      </c>
      <c r="W17" s="39">
        <f t="shared" si="14"/>
        <v>0.4885903571</v>
      </c>
      <c r="X17" s="24">
        <v>2174321.0</v>
      </c>
      <c r="Y17" s="39">
        <f t="shared" si="15"/>
        <v>0.5114096429</v>
      </c>
      <c r="Z17" s="24">
        <v>2083188.0</v>
      </c>
      <c r="AA17" s="39">
        <f t="shared" si="16"/>
        <v>0.4895051392</v>
      </c>
      <c r="AB17" s="24">
        <v>2172514.0</v>
      </c>
      <c r="AC17" s="39">
        <f t="shared" si="17"/>
        <v>0.5104948608</v>
      </c>
    </row>
    <row r="18" ht="15.75" customHeight="1">
      <c r="A18" s="21" t="s">
        <v>42</v>
      </c>
      <c r="B18" s="38">
        <v>84295.0</v>
      </c>
      <c r="C18" s="39">
        <f t="shared" si="4"/>
        <v>0.4807489406</v>
      </c>
      <c r="D18" s="40">
        <v>91046.0</v>
      </c>
      <c r="E18" s="39">
        <f t="shared" si="5"/>
        <v>0.5192510594</v>
      </c>
      <c r="F18" s="24">
        <v>83781.0</v>
      </c>
      <c r="G18" s="39">
        <f t="shared" si="6"/>
        <v>0.4810300281</v>
      </c>
      <c r="H18" s="24">
        <v>90389.0</v>
      </c>
      <c r="I18" s="39">
        <f t="shared" si="7"/>
        <v>0.5189699719</v>
      </c>
      <c r="J18" s="24">
        <v>82112.0</v>
      </c>
      <c r="K18" s="39">
        <f t="shared" si="8"/>
        <v>0.4809634263</v>
      </c>
      <c r="L18" s="24">
        <v>88612.0</v>
      </c>
      <c r="M18" s="39">
        <f t="shared" si="9"/>
        <v>0.5190365737</v>
      </c>
      <c r="N18" s="24">
        <v>81730.0</v>
      </c>
      <c r="O18" s="39">
        <f t="shared" si="10"/>
        <v>0.482012267</v>
      </c>
      <c r="P18" s="24">
        <v>87830.0</v>
      </c>
      <c r="Q18" s="39">
        <f t="shared" si="11"/>
        <v>0.517987733</v>
      </c>
      <c r="R18" s="24">
        <v>81705.0</v>
      </c>
      <c r="S18" s="39">
        <f t="shared" si="12"/>
        <v>0.4831584923</v>
      </c>
      <c r="T18" s="24">
        <v>87401.0</v>
      </c>
      <c r="U18" s="39">
        <f t="shared" si="13"/>
        <v>0.5168415077</v>
      </c>
      <c r="V18" s="24">
        <v>81578.0</v>
      </c>
      <c r="W18" s="39">
        <f t="shared" si="14"/>
        <v>0.483904071</v>
      </c>
      <c r="X18" s="24">
        <v>87005.0</v>
      </c>
      <c r="Y18" s="39">
        <f t="shared" si="15"/>
        <v>0.516095929</v>
      </c>
      <c r="Z18" s="24">
        <v>81676.0</v>
      </c>
      <c r="AA18" s="39">
        <f t="shared" si="16"/>
        <v>0.4854240834</v>
      </c>
      <c r="AB18" s="24">
        <v>86581.0</v>
      </c>
      <c r="AC18" s="41">
        <f t="shared" si="17"/>
        <v>0.5145759166</v>
      </c>
    </row>
    <row r="19" ht="15.75" customHeight="1">
      <c r="A19" s="16" t="s">
        <v>49</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42"/>
    </row>
    <row r="20" ht="15.75" customHeight="1">
      <c r="A20" s="16" t="s">
        <v>44</v>
      </c>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42"/>
    </row>
    <row r="21" ht="15.75" customHeight="1">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row>
    <row r="22" ht="15.75" customHeight="1">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row>
    <row r="23" ht="15.75" customHeight="1">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row>
    <row r="24" ht="15.75" customHeight="1">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row>
    <row r="25" ht="15.75" customHeight="1">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row>
    <row r="26" ht="15.75" customHeight="1">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row>
    <row r="27" ht="15.75" customHeight="1">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ht="15.75" customHeight="1">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row>
    <row r="29" ht="15.75" customHeight="1">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row>
    <row r="30" ht="15.75" customHeight="1">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row>
    <row r="31" ht="15.75" customHeight="1">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ht="15.75" customHeight="1">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row>
    <row r="33" ht="15.75" customHeight="1">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row>
    <row r="34" ht="15.75" customHeight="1">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row>
    <row r="35" ht="15.75" customHeight="1">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row>
    <row r="36" ht="15.75" customHeight="1">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ht="15.75" customHeight="1">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ht="15.75" customHeight="1">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row>
    <row r="39" ht="15.75" customHeight="1">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row>
    <row r="40" ht="15.75" customHeight="1">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row>
    <row r="41" ht="15.75" customHeight="1">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row>
    <row r="42" ht="15.75" customHeight="1">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row>
    <row r="43" ht="15.75" customHeight="1">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row>
    <row r="44" ht="15.75" customHeight="1">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row>
    <row r="45" ht="15.75" customHeight="1">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row>
    <row r="46" ht="15.75" customHeight="1">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row>
    <row r="47" ht="15.75" customHeight="1">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row>
    <row r="48" ht="15.75" customHeight="1">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row>
    <row r="49" ht="15.75" customHeight="1">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row>
    <row r="50" ht="15.75" customHeight="1">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row>
    <row r="51" ht="15.75" customHeight="1">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row>
    <row r="52" ht="15.75" customHeight="1">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row>
    <row r="53" ht="15.75" customHeight="1">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row>
    <row r="54" ht="15.75" customHeight="1">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row>
    <row r="55" ht="15.75" customHeight="1">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row>
    <row r="56" ht="15.75" customHeight="1">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row>
    <row r="57" ht="15.75" customHeight="1">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row>
    <row r="58" ht="15.75" customHeight="1">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row>
    <row r="59" ht="15.75" customHeight="1">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row>
    <row r="60" ht="15.75" customHeight="1">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ht="15.75" customHeight="1">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ht="15.75" customHeight="1">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row>
    <row r="63" ht="15.75" customHeight="1">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row>
    <row r="64" ht="15.75" customHeight="1">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row>
    <row r="65" ht="15.75" customHeight="1">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row>
    <row r="66" ht="15.75" customHeight="1">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row>
    <row r="67" ht="15.75" customHeight="1">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ht="15.75" customHeight="1">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row>
    <row r="69" ht="15.75" customHeight="1">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row>
    <row r="70" ht="15.75" customHeight="1">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row>
    <row r="71" ht="15.75" customHeight="1">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row>
    <row r="72" ht="15.75" customHeight="1">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row>
    <row r="73" ht="15.75" customHeight="1">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row>
    <row r="74" ht="15.75" customHeight="1">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row>
    <row r="75" ht="15.75" customHeight="1">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row>
    <row r="76" ht="15.75" customHeight="1">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row>
    <row r="77" ht="15.75" customHeight="1">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row>
    <row r="78" ht="15.75" customHeight="1">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row>
    <row r="79" ht="15.75" customHeight="1">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ht="15.75" customHeight="1">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ht="15.75" customHeight="1">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row>
    <row r="82" ht="15.75" customHeight="1">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row>
    <row r="83" ht="15.75" customHeight="1">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row>
    <row r="84" ht="15.75" customHeight="1">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row>
    <row r="85" ht="15.75" customHeight="1">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row>
    <row r="86" ht="15.75" customHeight="1">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row>
    <row r="87" ht="15.75" customHeight="1">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row>
    <row r="88" ht="15.75" customHeight="1">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row>
    <row r="89" ht="15.75" customHeight="1">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row>
    <row r="90" ht="15.75" customHeight="1">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row>
    <row r="91" ht="15.75" customHeight="1">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row>
    <row r="92" ht="15.75" customHeight="1">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row>
    <row r="93" ht="15.75" customHeight="1">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row>
    <row r="94" ht="15.75" customHeight="1">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row>
    <row r="95" ht="15.75" customHeight="1">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ht="15.75" customHeight="1">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row>
    <row r="97" ht="15.75" customHeight="1">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row>
    <row r="98" ht="15.75" customHeight="1">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row>
    <row r="99" ht="15.75" customHeight="1">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row>
    <row r="100" ht="15.7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row>
    <row r="101" ht="15.7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ht="15.7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row>
    <row r="103" ht="15.7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row>
    <row r="104" ht="15.7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row>
    <row r="105" ht="15.7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row>
    <row r="106" ht="15.7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row>
    <row r="107" ht="15.7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row>
    <row r="108" ht="15.7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row>
    <row r="109" ht="15.7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row>
    <row r="110" ht="15.7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row>
    <row r="111" ht="15.7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row>
    <row r="112" ht="15.7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row>
    <row r="113" ht="15.7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row>
    <row r="114" ht="15.7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row>
    <row r="115" ht="15.7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row>
    <row r="116" ht="15.7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row>
    <row r="117" ht="15.7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row>
    <row r="118" ht="15.7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row>
    <row r="119" ht="15.7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row>
    <row r="120" ht="15.7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row>
    <row r="121" ht="15.7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row>
    <row r="122" ht="15.7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row>
    <row r="123" ht="15.7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row>
    <row r="124" ht="15.7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row>
    <row r="125" ht="15.7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row>
    <row r="126" ht="15.7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row>
    <row r="127" ht="15.7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row>
    <row r="128" ht="15.7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row>
    <row r="129" ht="15.7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row>
    <row r="130" ht="15.7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row>
    <row r="131" ht="15.7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row>
    <row r="132" ht="15.7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row>
    <row r="133" ht="15.7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row>
    <row r="134" ht="15.7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row>
    <row r="135" ht="15.7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row>
    <row r="136" ht="15.7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row>
    <row r="137" ht="15.7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row>
    <row r="138" ht="15.7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row>
    <row r="139" ht="15.7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row>
    <row r="140" ht="15.7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row>
    <row r="141" ht="15.7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row>
    <row r="142" ht="15.7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row>
    <row r="143" ht="15.7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row>
    <row r="144" ht="15.7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row>
    <row r="145" ht="15.7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row>
    <row r="146" ht="15.7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row>
    <row r="147" ht="15.7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row>
    <row r="148" ht="15.7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row>
    <row r="149" ht="15.7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row>
    <row r="150" ht="15.7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row>
    <row r="151" ht="15.7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row>
    <row r="152" ht="15.7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row>
    <row r="153" ht="15.7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row>
    <row r="154" ht="15.7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row>
    <row r="155" ht="15.7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row>
    <row r="156" ht="15.7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row>
    <row r="157" ht="15.7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row>
    <row r="158" ht="15.7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row>
    <row r="159" ht="15.7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row>
    <row r="160" ht="15.7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row>
    <row r="161" ht="15.7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row>
    <row r="162" ht="15.7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row>
    <row r="163" ht="15.7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row>
    <row r="164" ht="15.7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row>
    <row r="165" ht="15.7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row>
    <row r="166" ht="15.7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row>
    <row r="167" ht="15.7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row>
    <row r="168" ht="15.7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row>
    <row r="169" ht="15.7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row>
    <row r="170" ht="15.7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row>
    <row r="171" ht="15.7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row>
    <row r="172" ht="15.7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row>
    <row r="173" ht="15.7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row>
    <row r="174" ht="15.7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row>
    <row r="175" ht="15.7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row>
    <row r="176" ht="15.7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row>
    <row r="177" ht="15.7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row>
    <row r="178" ht="15.7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row>
    <row r="179" ht="15.7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row>
    <row r="180" ht="15.7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row>
    <row r="181" ht="15.7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row>
    <row r="182" ht="15.7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row>
    <row r="183" ht="15.7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row>
    <row r="184" ht="15.7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row>
    <row r="185" ht="15.7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row>
    <row r="186" ht="15.7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row>
    <row r="187" ht="15.7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row>
    <row r="188" ht="15.7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row>
    <row r="189" ht="15.7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row>
    <row r="190" ht="15.7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row>
    <row r="191" ht="15.7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row>
    <row r="192" ht="15.7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row>
    <row r="193" ht="15.7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row>
    <row r="194" ht="15.7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row>
    <row r="195" ht="15.7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row>
    <row r="196" ht="15.7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row>
    <row r="197" ht="15.7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row>
    <row r="198" ht="15.7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row>
    <row r="199" ht="15.7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row>
    <row r="200" ht="15.7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row>
    <row r="201" ht="15.7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row>
    <row r="202" ht="15.7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row>
    <row r="203" ht="15.7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row>
    <row r="204" ht="15.7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row>
    <row r="205" ht="15.7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row>
    <row r="206" ht="15.7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row>
    <row r="207" ht="15.7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row>
    <row r="208" ht="15.7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row>
    <row r="209" ht="15.7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row>
    <row r="210" ht="15.7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row>
    <row r="211" ht="15.7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row>
    <row r="212" ht="15.7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row>
    <row r="213" ht="15.7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row>
    <row r="214" ht="15.7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row>
    <row r="215" ht="15.7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row>
    <row r="216" ht="15.7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row>
    <row r="217" ht="15.7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row>
    <row r="218" ht="15.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row>
    <row r="219" ht="15.7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row>
    <row r="220" ht="15.7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row>
    <row r="221" ht="15.7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row>
    <row r="222"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row>
    <row r="223"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row>
    <row r="224"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row>
    <row r="2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row>
    <row r="226"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row>
    <row r="227"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row>
    <row r="228"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row>
    <row r="229"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row>
    <row r="230"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row>
    <row r="231"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row>
    <row r="232"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row>
    <row r="233"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row>
    <row r="234"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row>
    <row r="23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row>
    <row r="236"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row>
    <row r="237"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row>
    <row r="238"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row>
    <row r="239"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row>
    <row r="240"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row>
    <row r="241"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row>
    <row r="242"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row>
    <row r="243"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row>
    <row r="244"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row>
    <row r="24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row>
    <row r="246"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row>
    <row r="247"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row>
    <row r="248"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row>
    <row r="249"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row>
    <row r="250"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row>
    <row r="251"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row>
    <row r="252"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row>
    <row r="253"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row>
    <row r="254"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row>
    <row r="25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row>
    <row r="256"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row>
    <row r="257"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row>
    <row r="258"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row>
    <row r="259"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row>
    <row r="260"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row>
    <row r="261"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row>
    <row r="262"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row>
    <row r="263"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row>
    <row r="264"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row>
    <row r="26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row>
    <row r="266"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row>
    <row r="267"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row>
    <row r="268"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row>
    <row r="269"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row>
    <row r="270"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row>
    <row r="271"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row>
    <row r="272"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row>
    <row r="273"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row>
    <row r="274"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row>
    <row r="27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row>
    <row r="276"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row>
    <row r="277"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row>
    <row r="278"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row>
    <row r="279"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row>
    <row r="280"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row>
    <row r="281"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row>
    <row r="282"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row>
    <row r="283"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row>
    <row r="284"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row>
    <row r="28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row>
    <row r="286"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row>
    <row r="287"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row>
    <row r="288"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row>
    <row r="289"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row>
    <row r="290"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row>
    <row r="291"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row>
    <row r="292"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row>
    <row r="293"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row>
    <row r="294"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row>
    <row r="29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row>
    <row r="296"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row>
    <row r="297"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row>
    <row r="298"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row>
    <row r="299"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row>
    <row r="300"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row>
    <row r="301"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row>
    <row r="302"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row>
    <row r="303"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row>
    <row r="304"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row>
    <row r="30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row>
    <row r="306"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row>
    <row r="307"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row>
    <row r="308"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row>
    <row r="309"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row>
    <row r="310"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row>
    <row r="311"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row>
    <row r="312"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row>
    <row r="313"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row>
    <row r="314"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row>
    <row r="31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row>
    <row r="316"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row>
    <row r="317"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row>
    <row r="318"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row>
    <row r="319"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row>
    <row r="320"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row>
    <row r="321"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row>
    <row r="322"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row>
    <row r="323"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row>
    <row r="324"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row>
    <row r="3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row>
    <row r="326"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row>
    <row r="327"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row>
    <row r="328"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row>
    <row r="329"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row>
    <row r="330"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row>
    <row r="331"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row>
    <row r="332"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row>
    <row r="333"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row>
    <row r="334"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row>
    <row r="33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row>
    <row r="336"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row>
    <row r="337"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row>
    <row r="338"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row>
    <row r="339"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row>
    <row r="340"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row>
    <row r="341"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row>
    <row r="342"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row>
    <row r="343"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row>
    <row r="344"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row>
    <row r="34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row>
    <row r="346"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row>
    <row r="347"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row>
    <row r="348"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row>
    <row r="349"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row>
    <row r="350"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row>
    <row r="351"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row>
    <row r="352"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row>
    <row r="353"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row>
    <row r="354"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row>
    <row r="35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row>
    <row r="356"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row>
    <row r="357"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row>
    <row r="358"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row>
    <row r="359"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row>
    <row r="360"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row>
    <row r="361"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row>
    <row r="362"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row>
    <row r="363"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row>
    <row r="364"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row>
    <row r="36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row>
    <row r="366"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row>
    <row r="367"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row>
    <row r="368"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row>
    <row r="369"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row>
    <row r="370"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row>
    <row r="371"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row>
    <row r="372"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row>
    <row r="373"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row>
    <row r="374"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row>
    <row r="37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row>
    <row r="376"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row>
    <row r="377"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row>
    <row r="378"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row>
    <row r="379"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row>
    <row r="380"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row>
    <row r="381"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row>
    <row r="382"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row>
    <row r="383"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row>
    <row r="384"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row>
    <row r="38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row>
    <row r="386"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row>
    <row r="387"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row>
    <row r="388"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row>
    <row r="389"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row>
    <row r="390"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row>
    <row r="391"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row>
    <row r="392"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row>
    <row r="393"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row>
    <row r="394"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row>
    <row r="39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row>
    <row r="396"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row>
    <row r="397"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row>
    <row r="398"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row>
    <row r="399"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row>
    <row r="400"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row>
    <row r="401"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row>
    <row r="402"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row>
    <row r="403"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row>
    <row r="404"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row>
    <row r="40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row>
    <row r="406"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row>
    <row r="407"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row>
    <row r="408"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row>
    <row r="409"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row>
    <row r="410"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row>
    <row r="411"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row>
    <row r="412"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row>
    <row r="413"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row>
    <row r="414"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row>
    <row r="41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row>
    <row r="416"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row>
    <row r="417"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row>
    <row r="418"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row>
    <row r="419"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row>
    <row r="420"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row>
    <row r="421"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row>
    <row r="422"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row>
    <row r="423"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row>
    <row r="424"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row>
    <row r="4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row>
    <row r="426"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row>
    <row r="427"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row>
    <row r="428"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row>
    <row r="429"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row>
    <row r="430"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row>
    <row r="431"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row>
    <row r="432"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row>
    <row r="433"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row>
    <row r="434"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row>
    <row r="43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row>
    <row r="436"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row>
    <row r="437"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row>
    <row r="438"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row>
    <row r="439"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row>
    <row r="440"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row>
    <row r="441"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row>
    <row r="442"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row>
    <row r="443"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row>
    <row r="444"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row>
    <row r="44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row>
    <row r="446"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row>
    <row r="447"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row>
    <row r="448"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row>
    <row r="449"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row>
    <row r="450"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row>
    <row r="451"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row>
    <row r="452"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row>
    <row r="453"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row>
    <row r="454"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row>
    <row r="45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row>
    <row r="456"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row>
    <row r="457"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row>
    <row r="458"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row>
    <row r="459"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row>
    <row r="460"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row>
    <row r="461"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row>
    <row r="462"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row>
    <row r="463"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row>
    <row r="464"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row>
    <row r="46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row>
    <row r="466"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row>
    <row r="467"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row>
    <row r="468"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row>
    <row r="469"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row>
    <row r="470"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row>
    <row r="471"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row>
    <row r="472"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row>
    <row r="473"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row>
    <row r="474"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row>
    <row r="47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row>
    <row r="476"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row>
    <row r="477"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row>
    <row r="478"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row>
    <row r="479"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row>
    <row r="480"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row>
    <row r="481"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row>
    <row r="482"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row>
    <row r="483"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row>
    <row r="484"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row>
    <row r="48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row>
    <row r="486"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row>
    <row r="487"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row>
    <row r="488"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row>
    <row r="489"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row>
    <row r="490"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row>
    <row r="491"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row>
    <row r="492"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row>
    <row r="493"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row>
    <row r="494"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row>
    <row r="49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row>
    <row r="496"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row>
    <row r="497"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row>
    <row r="498"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row>
    <row r="499"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row>
    <row r="500"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row>
    <row r="501"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row>
    <row r="502"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row>
    <row r="503"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row>
    <row r="504"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row>
    <row r="50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row>
    <row r="506"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row>
    <row r="507"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row>
    <row r="508"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row>
    <row r="509"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row>
    <row r="510"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row>
    <row r="511"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row>
    <row r="512"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row>
    <row r="513"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row>
    <row r="514"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row>
    <row r="51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row>
    <row r="516"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row>
    <row r="517"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row>
    <row r="518"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row>
    <row r="519"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row>
    <row r="520"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row>
    <row r="521"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row>
    <row r="522"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row>
    <row r="523"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row>
    <row r="524"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row>
    <row r="5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row>
    <row r="526"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row>
    <row r="527"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row>
    <row r="528"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row>
    <row r="529"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row>
    <row r="530"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row>
    <row r="531"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row>
    <row r="532"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row>
    <row r="533"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row>
    <row r="534"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row>
    <row r="53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row>
    <row r="536"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row>
    <row r="537"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row>
    <row r="538"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row>
    <row r="539"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row>
    <row r="540"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row>
    <row r="541"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row>
    <row r="542"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row>
    <row r="543"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row>
    <row r="544"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row>
    <row r="54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row>
    <row r="546"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row>
    <row r="547"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row>
    <row r="548"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row>
    <row r="549"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row>
    <row r="550"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row>
    <row r="551"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row>
    <row r="552"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row>
    <row r="553"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row>
    <row r="554"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row>
    <row r="55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row>
    <row r="556"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row>
    <row r="557"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row>
    <row r="558"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row>
    <row r="559"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row>
    <row r="560"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row>
    <row r="561"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row>
    <row r="562"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row>
    <row r="563"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row>
    <row r="564"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row>
    <row r="56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row>
    <row r="566"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row>
    <row r="567"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row>
    <row r="568"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row>
    <row r="569"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row>
    <row r="570"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row>
    <row r="571"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row>
    <row r="572"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row>
    <row r="573"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row>
    <row r="574"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row>
    <row r="57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row>
    <row r="576"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row>
    <row r="577"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row>
    <row r="578"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row>
    <row r="579"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row>
    <row r="580"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row>
    <row r="581"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row>
    <row r="582"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row>
    <row r="583"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row>
    <row r="584"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row>
    <row r="58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row>
    <row r="586"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row>
    <row r="587"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row>
    <row r="588"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row>
    <row r="589"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row>
    <row r="590"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row>
    <row r="591"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row>
    <row r="592"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row>
    <row r="593"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row>
    <row r="594"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row>
    <row r="59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row>
    <row r="596"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row>
    <row r="597"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row>
    <row r="598"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row>
    <row r="599"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row>
    <row r="600"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row>
    <row r="601"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row>
    <row r="602"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row>
    <row r="603"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row>
    <row r="604"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row>
    <row r="60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row>
    <row r="606"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row>
    <row r="607"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row>
    <row r="608"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row>
    <row r="609"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row>
    <row r="610"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row>
    <row r="611"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row>
    <row r="612"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row>
    <row r="613"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row>
    <row r="614"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row>
    <row r="61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row>
    <row r="616"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row>
    <row r="617"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row>
    <row r="618"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row>
    <row r="619"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row>
    <row r="620"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row>
    <row r="621"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row>
    <row r="622"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row>
    <row r="623"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row>
    <row r="624"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row>
    <row r="6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row>
    <row r="626"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row>
    <row r="627"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row>
    <row r="628"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row>
    <row r="629"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row>
    <row r="630"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row>
    <row r="631"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row>
    <row r="632"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row>
    <row r="633"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row>
    <row r="634"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row>
    <row r="63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row>
    <row r="636"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row>
    <row r="637"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row>
    <row r="638"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row>
    <row r="639"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row>
    <row r="640"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row>
    <row r="641"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row>
    <row r="642"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row>
    <row r="643"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row>
    <row r="644"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row>
    <row r="64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row>
    <row r="646"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row>
    <row r="647"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row>
    <row r="648"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row>
    <row r="649"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row>
    <row r="650"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row>
    <row r="651"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row>
    <row r="652"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row>
    <row r="653"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row>
    <row r="654"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row>
    <row r="65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row>
    <row r="656"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row>
    <row r="657"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row>
    <row r="658"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row>
    <row r="659"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row>
    <row r="660"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row>
    <row r="661"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row>
    <row r="662"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row>
    <row r="663"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row>
    <row r="664"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row>
    <row r="66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row>
    <row r="666"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row>
    <row r="667"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row>
    <row r="668"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row>
    <row r="669"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row>
    <row r="670"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row>
    <row r="671"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row>
    <row r="672"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row>
    <row r="673"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row>
    <row r="674"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row>
    <row r="67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row>
    <row r="676"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row>
    <row r="677"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row>
    <row r="678"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row>
    <row r="679"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row>
    <row r="680"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row>
    <row r="681"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row>
    <row r="682"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row>
    <row r="683"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row>
    <row r="684"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row>
    <row r="68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row>
    <row r="686"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row>
    <row r="687"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row>
    <row r="688"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row>
    <row r="689"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row>
    <row r="690"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row>
    <row r="691"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row>
    <row r="692"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row>
    <row r="693"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row>
    <row r="694"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row>
    <row r="69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row>
    <row r="696"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row>
    <row r="697"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row>
    <row r="698"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row>
    <row r="699"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row>
    <row r="700"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row>
    <row r="701"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row>
    <row r="702"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row>
    <row r="703"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row>
    <row r="704"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row>
    <row r="70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row>
    <row r="706"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row>
    <row r="707"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row>
    <row r="708"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row>
    <row r="709"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row>
    <row r="710"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row>
    <row r="711"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row>
    <row r="712"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row>
    <row r="713"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row>
    <row r="714"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row>
    <row r="71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row>
    <row r="716"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row>
    <row r="717"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row>
    <row r="718"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row>
    <row r="719"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row>
    <row r="720"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row>
    <row r="721"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row>
    <row r="722"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row>
    <row r="723"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row>
    <row r="724"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row>
    <row r="7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row>
    <row r="726"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row>
    <row r="727"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row>
    <row r="728"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row>
    <row r="729"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row>
    <row r="730"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row>
    <row r="731"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row>
    <row r="732"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row>
    <row r="733"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row>
    <row r="734"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row>
    <row r="73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row>
    <row r="736"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row>
    <row r="737"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row>
    <row r="738"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row>
    <row r="739"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row>
    <row r="740"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row>
    <row r="741"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row>
    <row r="742"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row>
    <row r="743"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row>
    <row r="744"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row>
    <row r="74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row>
    <row r="746"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row>
    <row r="747"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row>
    <row r="748"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row>
    <row r="749"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row>
    <row r="750"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row>
    <row r="751"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row>
    <row r="752"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row>
    <row r="753"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row>
    <row r="754"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row>
    <row r="75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row>
    <row r="756"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row>
    <row r="757"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row>
    <row r="758"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row>
    <row r="759"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row>
    <row r="760"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row>
    <row r="761"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row>
    <row r="762"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row>
    <row r="763"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row>
    <row r="764"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row>
    <row r="76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row>
    <row r="766"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row>
    <row r="767"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row>
    <row r="768"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row>
    <row r="769"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row>
    <row r="770"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row>
    <row r="771"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row>
    <row r="772"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row>
    <row r="773"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row>
    <row r="774"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row>
    <row r="77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row>
    <row r="776"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row>
    <row r="777"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row>
    <row r="778"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row>
    <row r="779"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row>
    <row r="780"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row>
    <row r="781"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row>
    <row r="782"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row>
    <row r="783"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row>
    <row r="784"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row>
    <row r="78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row>
    <row r="786"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row>
    <row r="787"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row>
    <row r="788"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row>
    <row r="789"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row>
    <row r="790"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row>
    <row r="791"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row>
    <row r="792"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row>
    <row r="793"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row>
    <row r="794"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row>
    <row r="79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row>
    <row r="796"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row>
    <row r="797"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row>
    <row r="798"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row>
    <row r="799"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row>
    <row r="800"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row>
    <row r="801"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row>
    <row r="802"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row>
    <row r="803"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row>
    <row r="804"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row>
    <row r="80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row>
    <row r="806"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row>
    <row r="807"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row>
    <row r="808"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row>
    <row r="809"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row>
    <row r="810"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row>
    <row r="811"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row>
    <row r="812"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row>
    <row r="813"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row>
    <row r="814"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row>
    <row r="81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row>
    <row r="816"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row>
    <row r="817"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row>
    <row r="818"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row>
    <row r="819"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row>
    <row r="820"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row>
    <row r="821"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row>
    <row r="822"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row>
    <row r="823"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row>
    <row r="824"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row>
    <row r="8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row>
    <row r="826"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row>
    <row r="827"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row>
    <row r="828"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row>
    <row r="829"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row>
    <row r="830"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row>
    <row r="831"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row>
    <row r="832"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row>
    <row r="833"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row>
    <row r="834"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row>
    <row r="83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row>
    <row r="836"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row>
    <row r="837"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row>
    <row r="838"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row>
    <row r="839"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row>
    <row r="840"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row>
    <row r="841"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row>
    <row r="842"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row>
    <row r="843"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row>
    <row r="844"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row>
    <row r="845"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row>
    <row r="846"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row>
    <row r="847"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row>
    <row r="848"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row>
    <row r="849"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row>
    <row r="850"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row>
    <row r="851"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row>
    <row r="852"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row>
    <row r="853"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row>
    <row r="854"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row>
    <row r="855"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row>
    <row r="856"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row>
    <row r="857"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row>
    <row r="858"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row>
    <row r="859"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row>
    <row r="860"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row>
    <row r="861"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row>
    <row r="862"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row>
    <row r="863"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row>
    <row r="864"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row>
    <row r="865"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row>
    <row r="866"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row>
    <row r="867"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row>
    <row r="868"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row>
    <row r="869"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row>
    <row r="870"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row>
    <row r="871"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row>
    <row r="872"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row>
    <row r="873"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row>
    <row r="874"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row>
    <row r="875"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row>
    <row r="876"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row>
    <row r="877"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row>
    <row r="878"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row>
    <row r="879"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row>
    <row r="880"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row>
    <row r="881"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row>
    <row r="882"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row>
    <row r="883"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row>
    <row r="884"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row>
    <row r="885"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row>
    <row r="886"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row>
    <row r="887"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row>
    <row r="888"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row>
    <row r="889"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row>
    <row r="890"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row>
    <row r="891"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row>
    <row r="892"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row>
    <row r="893"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row>
    <row r="894"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row>
    <row r="895"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row>
    <row r="896"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row>
    <row r="897"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row>
    <row r="898"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row>
    <row r="899"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row>
    <row r="900"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row>
    <row r="901"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row>
    <row r="902"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row>
    <row r="903"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row>
    <row r="904"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row>
    <row r="905"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row>
    <row r="906"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row>
    <row r="907"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row>
    <row r="908"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row>
    <row r="909"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row>
    <row r="910"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row>
    <row r="911"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row>
    <row r="912"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row>
    <row r="913"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row>
    <row r="914"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row>
    <row r="915"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row>
    <row r="916"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row>
    <row r="917"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row>
    <row r="918"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row>
    <row r="919"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row>
    <row r="920"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row>
    <row r="921"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row>
    <row r="922"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row>
    <row r="923"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row>
    <row r="924"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row>
    <row r="925"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row>
    <row r="926"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row>
    <row r="927"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row>
    <row r="928"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row>
    <row r="929"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row>
    <row r="930"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row>
    <row r="931"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row>
    <row r="932"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row>
    <row r="933"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row>
    <row r="934"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row>
    <row r="935"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row>
    <row r="936"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row>
    <row r="937"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row>
    <row r="938"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row>
    <row r="939"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row>
    <row r="940"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row>
    <row r="941"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row>
    <row r="942"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row>
    <row r="943"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row>
    <row r="944"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row>
    <row r="945"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row>
    <row r="946"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row>
    <row r="947"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row>
    <row r="948"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row>
    <row r="949"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row>
    <row r="950"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row>
    <row r="951"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row>
    <row r="952"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row>
    <row r="953"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row>
    <row r="954"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row>
    <row r="955"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row>
    <row r="956"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row>
    <row r="957"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row>
    <row r="958"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row>
    <row r="959"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row>
    <row r="960"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row>
    <row r="961"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row>
    <row r="962"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row>
    <row r="963"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row>
    <row r="964"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row>
    <row r="965"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row>
    <row r="966"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row>
    <row r="967"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row>
    <row r="968"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row>
    <row r="969"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row>
    <row r="970"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row>
    <row r="971"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row>
    <row r="972"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row>
    <row r="973"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row>
    <row r="974"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row>
    <row r="975"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row>
    <row r="976"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row>
    <row r="977"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row>
    <row r="978"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row>
    <row r="979"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row>
    <row r="980"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row>
    <row r="981"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row>
    <row r="982"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row>
    <row r="983"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row>
    <row r="984"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row>
    <row r="985"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row>
    <row r="986"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row>
    <row r="987"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row>
    <row r="988"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row>
    <row r="989"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row>
    <row r="990"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row>
    <row r="991"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row>
    <row r="992"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row>
    <row r="993" ht="15.7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row>
    <row r="994" ht="15.7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row>
    <row r="995" ht="15.7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row>
    <row r="996" ht="15.7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row>
    <row r="997" ht="15.7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row>
    <row r="998" ht="15.7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row>
    <row r="999" ht="15.7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row>
    <row r="1000" ht="15.7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row>
    <row r="1001" ht="15.75" customHeight="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c r="AA1001" s="2"/>
      <c r="AB1001" s="2"/>
      <c r="AC1001" s="2"/>
    </row>
    <row r="1002" ht="15.75" customHeight="1">
      <c r="A1002" s="2"/>
      <c r="B1002" s="2"/>
      <c r="C1002" s="2"/>
      <c r="D1002" s="2"/>
      <c r="E1002" s="2"/>
      <c r="F1002" s="2"/>
      <c r="G1002" s="2"/>
      <c r="H1002" s="2"/>
      <c r="I1002" s="2"/>
      <c r="J1002" s="2"/>
      <c r="K1002" s="2"/>
      <c r="L1002" s="2"/>
      <c r="M1002" s="2"/>
      <c r="N1002" s="2"/>
      <c r="O1002" s="2"/>
      <c r="P1002" s="2"/>
      <c r="Q1002" s="2"/>
      <c r="R1002" s="2"/>
      <c r="S1002" s="2"/>
      <c r="T1002" s="2"/>
      <c r="U1002" s="2"/>
      <c r="V1002" s="2"/>
      <c r="W1002" s="2"/>
      <c r="X1002" s="2"/>
      <c r="Y1002" s="2"/>
      <c r="Z1002" s="2"/>
      <c r="AA1002" s="2"/>
      <c r="AB1002" s="2"/>
      <c r="AC1002" s="2"/>
    </row>
  </sheetData>
  <mergeCells count="28">
    <mergeCell ref="B3:C3"/>
    <mergeCell ref="D3:E3"/>
    <mergeCell ref="F3:G3"/>
    <mergeCell ref="H3:I3"/>
    <mergeCell ref="J3:K3"/>
    <mergeCell ref="L3:M3"/>
    <mergeCell ref="N3:O3"/>
    <mergeCell ref="B13:E13"/>
    <mergeCell ref="F13:I13"/>
    <mergeCell ref="J13:M13"/>
    <mergeCell ref="N13:Q13"/>
    <mergeCell ref="R13:U13"/>
    <mergeCell ref="V13:Y13"/>
    <mergeCell ref="Z13:AC13"/>
    <mergeCell ref="P14:Q14"/>
    <mergeCell ref="R14:S14"/>
    <mergeCell ref="T14:U14"/>
    <mergeCell ref="V14:W14"/>
    <mergeCell ref="X14:Y14"/>
    <mergeCell ref="Z14:AA14"/>
    <mergeCell ref="AB14:AC14"/>
    <mergeCell ref="B14:C14"/>
    <mergeCell ref="D14:E14"/>
    <mergeCell ref="F14:G14"/>
    <mergeCell ref="H14:I14"/>
    <mergeCell ref="J14:K14"/>
    <mergeCell ref="L14:M14"/>
    <mergeCell ref="N14:O14"/>
  </mergeCell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topLeftCell="B1" activePane="topRight" state="frozen"/>
      <selection activeCell="C2" sqref="C2" pane="topRight"/>
    </sheetView>
  </sheetViews>
  <sheetFormatPr customHeight="1" defaultColWidth="12.63" defaultRowHeight="15.0"/>
  <sheetData>
    <row r="1" ht="15.75" customHeight="1">
      <c r="A1" s="43" t="s">
        <v>50</v>
      </c>
      <c r="B1" s="43"/>
      <c r="C1" s="43"/>
      <c r="D1" s="43"/>
      <c r="E1" s="43"/>
      <c r="F1" s="43"/>
      <c r="G1" s="43"/>
      <c r="H1" s="43"/>
      <c r="I1" s="43"/>
      <c r="J1" s="43"/>
      <c r="K1" s="43"/>
      <c r="L1" s="43"/>
      <c r="M1" s="43"/>
      <c r="N1" s="43"/>
      <c r="O1" s="43"/>
      <c r="P1" s="43"/>
      <c r="Q1" s="43"/>
      <c r="R1" s="43"/>
      <c r="S1" s="43"/>
      <c r="T1" s="43"/>
      <c r="U1" s="43"/>
      <c r="V1" s="43"/>
      <c r="W1" s="43"/>
      <c r="X1" s="43"/>
      <c r="Y1" s="43"/>
      <c r="Z1" s="43"/>
      <c r="AA1" s="2"/>
      <c r="AB1" s="2"/>
      <c r="AC1" s="2"/>
      <c r="AD1" s="2"/>
      <c r="AE1" s="2"/>
      <c r="AF1" s="2"/>
    </row>
    <row r="2" ht="15.75" customHeight="1">
      <c r="A2" s="43"/>
      <c r="B2" s="43"/>
      <c r="C2" s="43"/>
      <c r="D2" s="43"/>
      <c r="E2" s="43"/>
      <c r="F2" s="43"/>
      <c r="G2" s="43"/>
      <c r="H2" s="43"/>
      <c r="I2" s="43"/>
      <c r="J2" s="43"/>
      <c r="K2" s="43"/>
      <c r="L2" s="43"/>
      <c r="M2" s="43"/>
      <c r="N2" s="43"/>
      <c r="O2" s="43"/>
      <c r="P2" s="43"/>
      <c r="Q2" s="43"/>
      <c r="R2" s="43"/>
      <c r="S2" s="43"/>
      <c r="T2" s="43"/>
      <c r="U2" s="43"/>
      <c r="V2" s="43"/>
      <c r="W2" s="43"/>
      <c r="X2" s="43"/>
      <c r="Y2" s="43"/>
      <c r="Z2" s="43"/>
      <c r="AA2" s="2"/>
      <c r="AB2" s="2"/>
      <c r="AC2" s="2"/>
      <c r="AD2" s="2"/>
      <c r="AE2" s="2"/>
      <c r="AF2" s="2"/>
    </row>
    <row r="3" ht="15.75" customHeight="1">
      <c r="A3" s="43"/>
      <c r="B3" s="44">
        <v>2018.0</v>
      </c>
      <c r="C3" s="5"/>
      <c r="D3" s="6"/>
      <c r="E3" s="44">
        <v>2019.0</v>
      </c>
      <c r="F3" s="5"/>
      <c r="G3" s="6"/>
      <c r="H3" s="44">
        <v>2020.0</v>
      </c>
      <c r="I3" s="5"/>
      <c r="J3" s="6"/>
      <c r="K3" s="44">
        <v>2021.0</v>
      </c>
      <c r="L3" s="5"/>
      <c r="M3" s="6"/>
      <c r="N3" s="44">
        <v>2022.0</v>
      </c>
      <c r="O3" s="5"/>
      <c r="P3" s="6"/>
      <c r="Q3" s="44">
        <v>2023.0</v>
      </c>
      <c r="R3" s="5"/>
      <c r="S3" s="6"/>
      <c r="T3" s="44">
        <v>2024.0</v>
      </c>
      <c r="U3" s="5"/>
      <c r="V3" s="6"/>
      <c r="W3" s="44">
        <v>2025.0</v>
      </c>
      <c r="X3" s="5"/>
      <c r="Y3" s="6"/>
      <c r="Z3" s="43"/>
      <c r="AA3" s="2"/>
      <c r="AB3" s="2"/>
      <c r="AC3" s="2"/>
      <c r="AD3" s="2"/>
      <c r="AE3" s="2"/>
      <c r="AF3" s="2"/>
    </row>
    <row r="4" ht="15.75" customHeight="1">
      <c r="A4" s="43"/>
      <c r="B4" s="45" t="s">
        <v>16</v>
      </c>
      <c r="C4" s="45" t="s">
        <v>51</v>
      </c>
      <c r="D4" s="45" t="s">
        <v>52</v>
      </c>
      <c r="E4" s="45" t="s">
        <v>16</v>
      </c>
      <c r="F4" s="45" t="s">
        <v>51</v>
      </c>
      <c r="G4" s="45" t="s">
        <v>52</v>
      </c>
      <c r="H4" s="45" t="s">
        <v>16</v>
      </c>
      <c r="I4" s="45" t="s">
        <v>51</v>
      </c>
      <c r="J4" s="45" t="s">
        <v>52</v>
      </c>
      <c r="K4" s="45" t="s">
        <v>16</v>
      </c>
      <c r="L4" s="45" t="s">
        <v>51</v>
      </c>
      <c r="M4" s="45" t="s">
        <v>52</v>
      </c>
      <c r="N4" s="45" t="s">
        <v>16</v>
      </c>
      <c r="O4" s="45" t="s">
        <v>51</v>
      </c>
      <c r="P4" s="45" t="s">
        <v>52</v>
      </c>
      <c r="Q4" s="45" t="s">
        <v>16</v>
      </c>
      <c r="R4" s="45" t="s">
        <v>51</v>
      </c>
      <c r="S4" s="45" t="s">
        <v>52</v>
      </c>
      <c r="T4" s="45" t="s">
        <v>16</v>
      </c>
      <c r="U4" s="45" t="s">
        <v>51</v>
      </c>
      <c r="V4" s="45" t="s">
        <v>52</v>
      </c>
      <c r="W4" s="45" t="s">
        <v>16</v>
      </c>
      <c r="X4" s="45" t="s">
        <v>51</v>
      </c>
      <c r="Y4" s="45" t="s">
        <v>52</v>
      </c>
      <c r="Z4" s="43"/>
      <c r="AA4" s="2"/>
      <c r="AB4" s="2"/>
      <c r="AC4" s="2"/>
      <c r="AD4" s="2"/>
      <c r="AE4" s="2"/>
      <c r="AF4" s="2"/>
    </row>
    <row r="5" ht="30.0" customHeight="1">
      <c r="A5" s="43"/>
      <c r="B5" s="46"/>
      <c r="C5" s="46"/>
      <c r="D5" s="46"/>
      <c r="E5" s="46"/>
      <c r="F5" s="46"/>
      <c r="G5" s="46"/>
      <c r="H5" s="46"/>
      <c r="I5" s="46"/>
      <c r="J5" s="46"/>
      <c r="K5" s="46"/>
      <c r="L5" s="46"/>
      <c r="M5" s="46"/>
      <c r="N5" s="46"/>
      <c r="O5" s="46"/>
      <c r="P5" s="46"/>
      <c r="Q5" s="46"/>
      <c r="R5" s="46"/>
      <c r="S5" s="46"/>
      <c r="T5" s="46"/>
      <c r="U5" s="46"/>
      <c r="V5" s="46"/>
      <c r="W5" s="46"/>
      <c r="X5" s="46"/>
      <c r="Y5" s="46"/>
      <c r="Z5" s="43"/>
      <c r="AA5" s="2"/>
      <c r="AB5" s="2"/>
      <c r="AC5" s="2"/>
      <c r="AD5" s="2"/>
      <c r="AE5" s="2"/>
      <c r="AF5" s="2"/>
    </row>
    <row r="6" ht="15.75" customHeight="1">
      <c r="A6" s="47" t="s">
        <v>53</v>
      </c>
      <c r="B6" s="48">
        <v>423296.0</v>
      </c>
      <c r="C6" s="49">
        <v>3558.8268000000016</v>
      </c>
      <c r="D6" s="50">
        <f t="shared" ref="D6:D15" si="1">B6/C6</f>
        <v>118.9425684</v>
      </c>
      <c r="E6" s="51">
        <v>420300.0</v>
      </c>
      <c r="F6" s="49">
        <v>3558.8268000000016</v>
      </c>
      <c r="G6" s="50">
        <f t="shared" ref="G6:G15" si="2">E6/F6</f>
        <v>118.1007179</v>
      </c>
      <c r="H6" s="51">
        <v>417288.0</v>
      </c>
      <c r="I6" s="49">
        <v>3558.8268000000016</v>
      </c>
      <c r="J6" s="50">
        <f t="shared" ref="J6:J15" si="3">H6/I6</f>
        <v>117.2543716</v>
      </c>
      <c r="K6" s="51">
        <v>405701.0</v>
      </c>
      <c r="L6" s="49">
        <v>3558.78</v>
      </c>
      <c r="M6" s="50">
        <f t="shared" ref="M6:M15" si="4">K6/L6</f>
        <v>114.0000225</v>
      </c>
      <c r="N6" s="52">
        <v>407264.0</v>
      </c>
      <c r="O6" s="49">
        <v>3558.78</v>
      </c>
      <c r="P6" s="50">
        <f t="shared" ref="P6:P15" si="5">N6/O6</f>
        <v>114.4392179</v>
      </c>
      <c r="Q6" s="52">
        <v>406494.0</v>
      </c>
      <c r="R6" s="49">
        <v>3558.78</v>
      </c>
      <c r="S6" s="50">
        <f t="shared" ref="S6:S15" si="6">Q6/R6</f>
        <v>114.2228517</v>
      </c>
      <c r="T6" s="51">
        <v>406385.0</v>
      </c>
      <c r="U6" s="49">
        <v>3558.7881</v>
      </c>
      <c r="V6" s="50">
        <f t="shared" ref="V6:V15" si="7">T6/U6</f>
        <v>114.1919633</v>
      </c>
      <c r="W6" s="51">
        <v>407029.0</v>
      </c>
      <c r="X6" s="49">
        <v>3558.7881</v>
      </c>
      <c r="Y6" s="50">
        <f t="shared" ref="Y6:Y15" si="8">W6/X6</f>
        <v>114.3729237</v>
      </c>
      <c r="Z6" s="43"/>
      <c r="AA6" s="2"/>
      <c r="AB6" s="2"/>
      <c r="AC6" s="2"/>
      <c r="AD6" s="2"/>
      <c r="AE6" s="2"/>
      <c r="AF6" s="2"/>
    </row>
    <row r="7" ht="15.75" customHeight="1">
      <c r="A7" s="47" t="s">
        <v>54</v>
      </c>
      <c r="B7" s="53">
        <v>214897.0</v>
      </c>
      <c r="C7" s="49">
        <v>1510.192500000001</v>
      </c>
      <c r="D7" s="50">
        <f t="shared" si="1"/>
        <v>142.2977534</v>
      </c>
      <c r="E7" s="51">
        <v>213504.0</v>
      </c>
      <c r="F7" s="49">
        <v>1510.192500000001</v>
      </c>
      <c r="G7" s="50">
        <f t="shared" si="2"/>
        <v>141.3753545</v>
      </c>
      <c r="H7" s="51">
        <v>212010.0</v>
      </c>
      <c r="I7" s="49">
        <v>1510.192500000001</v>
      </c>
      <c r="J7" s="50">
        <f t="shared" si="3"/>
        <v>140.3860766</v>
      </c>
      <c r="K7" s="51">
        <v>207446.0</v>
      </c>
      <c r="L7" s="49">
        <v>1510.17</v>
      </c>
      <c r="M7" s="50">
        <f t="shared" si="4"/>
        <v>137.3659919</v>
      </c>
      <c r="N7" s="52">
        <v>208286.0</v>
      </c>
      <c r="O7" s="49">
        <v>1510.17</v>
      </c>
      <c r="P7" s="50">
        <f t="shared" si="5"/>
        <v>137.9222207</v>
      </c>
      <c r="Q7" s="52">
        <v>207951.0</v>
      </c>
      <c r="R7" s="49">
        <v>1510.17</v>
      </c>
      <c r="S7" s="50">
        <f t="shared" si="6"/>
        <v>137.7003913</v>
      </c>
      <c r="T7" s="51">
        <v>207239.0</v>
      </c>
      <c r="U7" s="49">
        <v>1510.1731</v>
      </c>
      <c r="V7" s="50">
        <f t="shared" si="7"/>
        <v>137.2286396</v>
      </c>
      <c r="W7" s="51">
        <v>207310.0</v>
      </c>
      <c r="X7" s="49">
        <v>1510.1731</v>
      </c>
      <c r="Y7" s="50">
        <f t="shared" si="8"/>
        <v>137.275654</v>
      </c>
      <c r="Z7" s="43"/>
      <c r="AA7" s="2"/>
      <c r="AB7" s="2"/>
      <c r="AC7" s="2"/>
      <c r="AD7" s="2"/>
      <c r="AE7" s="2"/>
      <c r="AF7" s="2"/>
    </row>
    <row r="8" ht="15.75" customHeight="1">
      <c r="A8" s="47" t="s">
        <v>42</v>
      </c>
      <c r="B8" s="53">
        <v>176737.0</v>
      </c>
      <c r="C8" s="49">
        <v>913.2838999999997</v>
      </c>
      <c r="D8" s="50">
        <f t="shared" si="1"/>
        <v>193.5181382</v>
      </c>
      <c r="E8" s="51">
        <v>175341.0</v>
      </c>
      <c r="F8" s="49">
        <v>913.2838999999997</v>
      </c>
      <c r="G8" s="50">
        <f t="shared" si="2"/>
        <v>191.9895883</v>
      </c>
      <c r="H8" s="51">
        <v>174170.0</v>
      </c>
      <c r="I8" s="49">
        <v>913.2838999999997</v>
      </c>
      <c r="J8" s="50">
        <f t="shared" si="3"/>
        <v>190.7074022</v>
      </c>
      <c r="K8" s="51">
        <v>168823.0</v>
      </c>
      <c r="L8" s="49">
        <v>913.27</v>
      </c>
      <c r="M8" s="50">
        <f t="shared" si="4"/>
        <v>184.8555192</v>
      </c>
      <c r="N8" s="52">
        <v>170027.0</v>
      </c>
      <c r="O8" s="49">
        <v>913.27</v>
      </c>
      <c r="P8" s="50">
        <f t="shared" si="5"/>
        <v>186.1738588</v>
      </c>
      <c r="Q8" s="52">
        <v>169106.0</v>
      </c>
      <c r="R8" s="49">
        <v>913.27</v>
      </c>
      <c r="S8" s="50">
        <f t="shared" si="6"/>
        <v>185.1653947</v>
      </c>
      <c r="T8" s="51">
        <v>168583.0</v>
      </c>
      <c r="U8" s="49">
        <v>913.2699</v>
      </c>
      <c r="V8" s="50">
        <f t="shared" si="7"/>
        <v>184.5927474</v>
      </c>
      <c r="W8" s="51">
        <v>168257.0</v>
      </c>
      <c r="X8" s="49">
        <v>913.2699</v>
      </c>
      <c r="Y8" s="50">
        <f t="shared" si="8"/>
        <v>184.2357883</v>
      </c>
      <c r="Z8" s="43"/>
      <c r="AA8" s="2"/>
      <c r="AB8" s="2"/>
      <c r="AC8" s="2"/>
      <c r="AD8" s="2"/>
      <c r="AE8" s="2"/>
      <c r="AF8" s="2"/>
    </row>
    <row r="9" ht="15.75" customHeight="1">
      <c r="A9" s="47" t="s">
        <v>55</v>
      </c>
      <c r="B9" s="53">
        <v>588639.0</v>
      </c>
      <c r="C9" s="49">
        <v>6905.0</v>
      </c>
      <c r="D9" s="50">
        <f t="shared" si="1"/>
        <v>85.24822592</v>
      </c>
      <c r="E9" s="51">
        <v>587213.0</v>
      </c>
      <c r="F9" s="49">
        <v>6905.0</v>
      </c>
      <c r="G9" s="50">
        <f t="shared" si="2"/>
        <v>85.04170891</v>
      </c>
      <c r="H9" s="51">
        <v>586113.0</v>
      </c>
      <c r="I9" s="49">
        <v>6905.0</v>
      </c>
      <c r="J9" s="50">
        <f t="shared" si="3"/>
        <v>84.88240406</v>
      </c>
      <c r="K9" s="51">
        <v>579948.0</v>
      </c>
      <c r="L9" s="49">
        <v>6894.0</v>
      </c>
      <c r="M9" s="50">
        <f t="shared" si="4"/>
        <v>84.12358573</v>
      </c>
      <c r="N9" s="52">
        <v>580155.0</v>
      </c>
      <c r="O9" s="49">
        <v>6894.0</v>
      </c>
      <c r="P9" s="50">
        <f t="shared" si="5"/>
        <v>84.15361184</v>
      </c>
      <c r="Q9" s="52">
        <v>580736.0</v>
      </c>
      <c r="R9" s="49">
        <v>6894.0</v>
      </c>
      <c r="S9" s="50">
        <f t="shared" si="6"/>
        <v>84.23788802</v>
      </c>
      <c r="T9" s="51">
        <v>581631.0</v>
      </c>
      <c r="U9" s="49">
        <v>6894.8232</v>
      </c>
      <c r="V9" s="50">
        <f t="shared" si="7"/>
        <v>84.35763806</v>
      </c>
      <c r="W9" s="51">
        <v>581676.0</v>
      </c>
      <c r="X9" s="49">
        <v>6894.8232</v>
      </c>
      <c r="Y9" s="50">
        <f t="shared" si="8"/>
        <v>84.3641647</v>
      </c>
      <c r="Z9" s="43"/>
      <c r="AA9" s="2"/>
      <c r="AB9" s="2"/>
      <c r="AC9" s="2"/>
      <c r="AD9" s="2"/>
      <c r="AE9" s="2"/>
      <c r="AF9" s="2"/>
    </row>
    <row r="10" ht="15.75" customHeight="1">
      <c r="A10" s="47" t="s">
        <v>56</v>
      </c>
      <c r="B10" s="53">
        <v>366691.0</v>
      </c>
      <c r="C10" s="49">
        <v>1340.2834999999993</v>
      </c>
      <c r="D10" s="50">
        <f t="shared" si="1"/>
        <v>273.5921169</v>
      </c>
      <c r="E10" s="51">
        <v>365773.0</v>
      </c>
      <c r="F10" s="49">
        <v>1340.2834999999993</v>
      </c>
      <c r="G10" s="50">
        <f t="shared" si="2"/>
        <v>272.9071872</v>
      </c>
      <c r="H10" s="51">
        <v>364980.0</v>
      </c>
      <c r="I10" s="49">
        <v>1340.2834999999993</v>
      </c>
      <c r="J10" s="50">
        <f t="shared" si="3"/>
        <v>272.3155213</v>
      </c>
      <c r="K10" s="51">
        <v>361394.0</v>
      </c>
      <c r="L10" s="49">
        <v>1340.25</v>
      </c>
      <c r="M10" s="50">
        <f t="shared" si="4"/>
        <v>269.6467077</v>
      </c>
      <c r="N10" s="52">
        <v>361916.0</v>
      </c>
      <c r="O10" s="49">
        <v>1340.25</v>
      </c>
      <c r="P10" s="50">
        <f t="shared" si="5"/>
        <v>270.0361873</v>
      </c>
      <c r="Q10" s="52">
        <v>362502.0</v>
      </c>
      <c r="R10" s="49">
        <v>1340.25</v>
      </c>
      <c r="S10" s="50">
        <f t="shared" si="6"/>
        <v>270.4734191</v>
      </c>
      <c r="T10" s="51">
        <v>363482.0</v>
      </c>
      <c r="U10" s="49">
        <v>1340.2472</v>
      </c>
      <c r="V10" s="50">
        <f t="shared" si="7"/>
        <v>271.2051926</v>
      </c>
      <c r="W10" s="51">
        <v>364478.0</v>
      </c>
      <c r="X10" s="49">
        <v>1340.2472</v>
      </c>
      <c r="Y10" s="50">
        <f t="shared" si="8"/>
        <v>271.9483391</v>
      </c>
      <c r="Z10" s="43"/>
      <c r="AA10" s="2"/>
      <c r="AB10" s="2"/>
      <c r="AC10" s="2"/>
      <c r="AD10" s="2"/>
      <c r="AE10" s="2"/>
      <c r="AF10" s="2"/>
    </row>
    <row r="11" ht="15.75" customHeight="1">
      <c r="A11" s="47" t="s">
        <v>57</v>
      </c>
      <c r="B11" s="53">
        <v>2249616.0</v>
      </c>
      <c r="C11" s="49">
        <v>6821.0</v>
      </c>
      <c r="D11" s="50">
        <f t="shared" si="1"/>
        <v>329.8073596</v>
      </c>
      <c r="E11" s="51">
        <v>2238663.0</v>
      </c>
      <c r="F11" s="49">
        <v>6821.0</v>
      </c>
      <c r="G11" s="50">
        <f t="shared" si="2"/>
        <v>328.2015833</v>
      </c>
      <c r="H11" s="51">
        <v>2230946.0</v>
      </c>
      <c r="I11" s="49">
        <v>6821.0</v>
      </c>
      <c r="J11" s="50">
        <f t="shared" si="3"/>
        <v>327.0702243</v>
      </c>
      <c r="K11" s="51">
        <v>2198237.0</v>
      </c>
      <c r="L11" s="49">
        <v>6826.91</v>
      </c>
      <c r="M11" s="50">
        <f t="shared" si="4"/>
        <v>321.9958957</v>
      </c>
      <c r="N11" s="52">
        <v>2208370.0</v>
      </c>
      <c r="O11" s="49">
        <v>6826.91</v>
      </c>
      <c r="P11" s="50">
        <f t="shared" si="5"/>
        <v>323.4801689</v>
      </c>
      <c r="Q11" s="52">
        <v>2204632.0</v>
      </c>
      <c r="R11" s="49">
        <v>6826.91</v>
      </c>
      <c r="S11" s="50">
        <f t="shared" si="6"/>
        <v>322.9326298</v>
      </c>
      <c r="T11" s="51">
        <v>2204837.0</v>
      </c>
      <c r="U11" s="49">
        <v>6826.9298</v>
      </c>
      <c r="V11" s="50">
        <f t="shared" si="7"/>
        <v>322.9617214</v>
      </c>
      <c r="W11" s="51">
        <v>2207873.0</v>
      </c>
      <c r="X11" s="49">
        <v>6826.9298</v>
      </c>
      <c r="Y11" s="50">
        <f t="shared" si="8"/>
        <v>323.4064308</v>
      </c>
      <c r="Z11" s="43"/>
      <c r="AA11" s="2"/>
      <c r="AB11" s="2"/>
      <c r="AC11" s="2"/>
      <c r="AD11" s="2"/>
      <c r="AE11" s="2"/>
      <c r="AF11" s="2"/>
    </row>
    <row r="12" ht="15.75" customHeight="1">
      <c r="A12" s="47" t="s">
        <v>58</v>
      </c>
      <c r="B12" s="53">
        <v>158131.0</v>
      </c>
      <c r="C12" s="49">
        <v>2260.9090000000015</v>
      </c>
      <c r="D12" s="50">
        <f t="shared" si="1"/>
        <v>69.94133775</v>
      </c>
      <c r="E12" s="51">
        <v>157278.0</v>
      </c>
      <c r="F12" s="49">
        <v>2260.9090000000015</v>
      </c>
      <c r="G12" s="50">
        <f t="shared" si="2"/>
        <v>69.56405587</v>
      </c>
      <c r="H12" s="51">
        <v>156320.0</v>
      </c>
      <c r="I12" s="49">
        <v>2260.9090000000015</v>
      </c>
      <c r="J12" s="50">
        <f t="shared" si="3"/>
        <v>69.14033249</v>
      </c>
      <c r="K12" s="51">
        <v>153682.0</v>
      </c>
      <c r="L12" s="49">
        <v>2260.89</v>
      </c>
      <c r="M12" s="50">
        <f t="shared" si="4"/>
        <v>67.97411639</v>
      </c>
      <c r="N12" s="52">
        <v>154249.0</v>
      </c>
      <c r="O12" s="49">
        <v>2260.89</v>
      </c>
      <c r="P12" s="50">
        <f t="shared" si="5"/>
        <v>68.22490258</v>
      </c>
      <c r="Q12" s="52">
        <v>154038.0</v>
      </c>
      <c r="R12" s="49">
        <v>2260.89</v>
      </c>
      <c r="S12" s="50">
        <f t="shared" si="6"/>
        <v>68.1315765</v>
      </c>
      <c r="T12" s="51">
        <v>153762.0</v>
      </c>
      <c r="U12" s="49">
        <v>2260.8919</v>
      </c>
      <c r="V12" s="50">
        <f t="shared" si="7"/>
        <v>68.00944353</v>
      </c>
      <c r="W12" s="51">
        <v>153201.0</v>
      </c>
      <c r="X12" s="49">
        <v>2260.8919</v>
      </c>
      <c r="Y12" s="50">
        <f t="shared" si="8"/>
        <v>67.76131137</v>
      </c>
      <c r="Z12" s="43"/>
      <c r="AA12" s="2"/>
      <c r="AB12" s="2"/>
      <c r="AC12" s="2"/>
      <c r="AD12" s="2"/>
      <c r="AE12" s="2"/>
      <c r="AF12" s="2"/>
    </row>
    <row r="13" ht="15.0" customHeight="1">
      <c r="A13" s="47" t="s">
        <v>59</v>
      </c>
      <c r="B13" s="53">
        <v>171904.0</v>
      </c>
      <c r="C13" s="49">
        <v>2081.6356999999994</v>
      </c>
      <c r="D13" s="50">
        <f t="shared" si="1"/>
        <v>82.58121246</v>
      </c>
      <c r="E13" s="51">
        <v>170493.0</v>
      </c>
      <c r="F13" s="49">
        <v>2081.6356999999994</v>
      </c>
      <c r="G13" s="50">
        <f t="shared" si="2"/>
        <v>81.90338012</v>
      </c>
      <c r="H13" s="51">
        <v>169390.0</v>
      </c>
      <c r="I13" s="49">
        <v>2081.6356999999994</v>
      </c>
      <c r="J13" s="50">
        <f t="shared" si="3"/>
        <v>81.37350834</v>
      </c>
      <c r="K13" s="51">
        <v>165505.0</v>
      </c>
      <c r="L13" s="49">
        <v>2081.6</v>
      </c>
      <c r="M13" s="50">
        <f t="shared" si="4"/>
        <v>79.50855111</v>
      </c>
      <c r="N13" s="52">
        <v>166083.0</v>
      </c>
      <c r="O13" s="49">
        <v>2081.6</v>
      </c>
      <c r="P13" s="50">
        <f t="shared" si="5"/>
        <v>79.78622214</v>
      </c>
      <c r="Q13" s="52">
        <v>165892.0</v>
      </c>
      <c r="R13" s="49">
        <v>2081.6</v>
      </c>
      <c r="S13" s="50">
        <f t="shared" si="6"/>
        <v>79.6944658</v>
      </c>
      <c r="T13" s="51">
        <v>165704.0</v>
      </c>
      <c r="U13" s="49">
        <v>2081.6048</v>
      </c>
      <c r="V13" s="50">
        <f t="shared" si="7"/>
        <v>79.60396709</v>
      </c>
      <c r="W13" s="51">
        <v>165878.0</v>
      </c>
      <c r="X13" s="49">
        <v>2081.6048</v>
      </c>
      <c r="Y13" s="50">
        <f t="shared" si="8"/>
        <v>79.68755645</v>
      </c>
      <c r="Z13" s="43"/>
      <c r="AA13" s="2"/>
      <c r="AB13" s="2"/>
      <c r="AC13" s="2"/>
      <c r="AD13" s="2"/>
      <c r="AE13" s="2"/>
      <c r="AF13" s="2"/>
    </row>
    <row r="14" ht="15.75" customHeight="1">
      <c r="A14" s="47" t="s">
        <v>60</v>
      </c>
      <c r="B14" s="53">
        <v>4349911.0</v>
      </c>
      <c r="C14" s="49">
        <v>25387.0691</v>
      </c>
      <c r="D14" s="50">
        <f t="shared" si="1"/>
        <v>171.343568</v>
      </c>
      <c r="E14" s="51">
        <v>4328565.0</v>
      </c>
      <c r="F14" s="49">
        <v>25387.0691</v>
      </c>
      <c r="G14" s="50">
        <f t="shared" si="2"/>
        <v>170.5027462</v>
      </c>
      <c r="H14" s="51">
        <v>4311217.0</v>
      </c>
      <c r="I14" s="49">
        <v>25387.0691</v>
      </c>
      <c r="J14" s="50">
        <f t="shared" si="3"/>
        <v>169.8194062</v>
      </c>
      <c r="K14" s="51">
        <v>4240736.0</v>
      </c>
      <c r="L14" s="49">
        <v>25386.7</v>
      </c>
      <c r="M14" s="50">
        <f t="shared" si="4"/>
        <v>167.045579</v>
      </c>
      <c r="N14" s="52">
        <v>4256350.0</v>
      </c>
      <c r="O14" s="49">
        <v>25386.7</v>
      </c>
      <c r="P14" s="50">
        <f t="shared" si="5"/>
        <v>167.6606254</v>
      </c>
      <c r="Q14" s="52">
        <v>4251351.0</v>
      </c>
      <c r="R14" s="49">
        <v>25386.7</v>
      </c>
      <c r="S14" s="50">
        <f t="shared" si="6"/>
        <v>167.4637113</v>
      </c>
      <c r="T14" s="51">
        <v>4251623.0</v>
      </c>
      <c r="U14" s="49">
        <v>25386.728</v>
      </c>
      <c r="V14" s="50">
        <f t="shared" si="7"/>
        <v>167.4742409</v>
      </c>
      <c r="W14" s="26">
        <v>4255702.0</v>
      </c>
      <c r="X14" s="49">
        <v>25386.728</v>
      </c>
      <c r="Y14" s="50">
        <f t="shared" si="8"/>
        <v>167.6349154</v>
      </c>
      <c r="Z14" s="43"/>
      <c r="AA14" s="2"/>
      <c r="AB14" s="2"/>
      <c r="AC14" s="2"/>
      <c r="AD14" s="2"/>
      <c r="AE14" s="2"/>
      <c r="AF14" s="2"/>
    </row>
    <row r="15" ht="15.75" customHeight="1">
      <c r="A15" s="47" t="s">
        <v>40</v>
      </c>
      <c r="B15" s="38">
        <v>5.9937769E7</v>
      </c>
      <c r="C15" s="54">
        <v>301340.0</v>
      </c>
      <c r="D15" s="55">
        <f t="shared" si="1"/>
        <v>198.9041249</v>
      </c>
      <c r="E15" s="54">
        <v>5.9816673E7</v>
      </c>
      <c r="F15" s="54">
        <v>301340.0</v>
      </c>
      <c r="G15" s="55">
        <f t="shared" si="2"/>
        <v>198.5022665</v>
      </c>
      <c r="H15" s="51">
        <v>5.9641488E7</v>
      </c>
      <c r="I15" s="54">
        <v>301340.0</v>
      </c>
      <c r="J15" s="55">
        <f t="shared" si="3"/>
        <v>197.9209133</v>
      </c>
      <c r="K15" s="51">
        <v>5.8850717E7</v>
      </c>
      <c r="L15" s="54">
        <v>302068.26</v>
      </c>
      <c r="M15" s="55">
        <f t="shared" si="4"/>
        <v>194.825888</v>
      </c>
      <c r="N15" s="52">
        <v>5.9030133E7</v>
      </c>
      <c r="O15" s="54">
        <v>302068.26</v>
      </c>
      <c r="P15" s="50">
        <f t="shared" si="5"/>
        <v>195.4198465</v>
      </c>
      <c r="Q15" s="52">
        <v>5.8997201E7</v>
      </c>
      <c r="R15" s="54">
        <v>302068.26</v>
      </c>
      <c r="S15" s="50">
        <f t="shared" si="6"/>
        <v>195.3108248</v>
      </c>
      <c r="T15" s="51">
        <v>5.897123E7</v>
      </c>
      <c r="U15" s="54">
        <v>302109.5695</v>
      </c>
      <c r="V15" s="55">
        <f t="shared" si="7"/>
        <v>195.1981531</v>
      </c>
      <c r="W15" s="56">
        <v>5.8934177E7</v>
      </c>
      <c r="X15" s="54">
        <v>302109.5695</v>
      </c>
      <c r="Y15" s="50">
        <f t="shared" si="8"/>
        <v>195.0755055</v>
      </c>
      <c r="Z15" s="43"/>
      <c r="AA15" s="2"/>
      <c r="AB15" s="2"/>
      <c r="AC15" s="2"/>
      <c r="AD15" s="2"/>
      <c r="AE15" s="2"/>
      <c r="AF15" s="2"/>
    </row>
    <row r="16" ht="15.75" customHeight="1">
      <c r="A16" s="2" t="s">
        <v>49</v>
      </c>
      <c r="B16" s="43"/>
      <c r="C16" s="43"/>
      <c r="D16" s="43"/>
      <c r="E16" s="43"/>
      <c r="F16" s="43"/>
      <c r="G16" s="43"/>
      <c r="H16" s="43"/>
      <c r="I16" s="43"/>
      <c r="J16" s="43"/>
      <c r="K16" s="43"/>
      <c r="L16" s="43"/>
      <c r="M16" s="43"/>
      <c r="N16" s="43"/>
      <c r="O16" s="43"/>
      <c r="P16" s="43"/>
      <c r="Q16" s="43"/>
      <c r="R16" s="43"/>
      <c r="S16" s="43"/>
      <c r="T16" s="43"/>
      <c r="U16" s="43"/>
      <c r="V16" s="43"/>
      <c r="W16" s="43"/>
      <c r="X16" s="43"/>
      <c r="Y16" s="57"/>
      <c r="Z16" s="43"/>
      <c r="AA16" s="2"/>
      <c r="AB16" s="2"/>
      <c r="AC16" s="2"/>
      <c r="AD16" s="2"/>
      <c r="AE16" s="2"/>
      <c r="AF16" s="2"/>
    </row>
    <row r="17" ht="15.75" customHeight="1">
      <c r="A17" s="2"/>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2"/>
      <c r="AB17" s="2"/>
      <c r="AC17" s="2"/>
      <c r="AD17" s="2"/>
      <c r="AE17" s="2"/>
      <c r="AF17" s="2"/>
    </row>
    <row r="18" ht="15.75" customHeight="1">
      <c r="A18" s="43"/>
      <c r="B18" s="43"/>
      <c r="C18" s="43"/>
      <c r="D18" s="43"/>
      <c r="E18" s="43"/>
      <c r="F18" s="43"/>
      <c r="G18" s="43"/>
      <c r="H18" s="43"/>
      <c r="I18" s="43"/>
      <c r="J18" s="43"/>
      <c r="K18" s="43"/>
      <c r="L18" s="43"/>
      <c r="M18" s="43"/>
      <c r="N18" s="43"/>
      <c r="O18" s="43"/>
      <c r="P18" s="43"/>
      <c r="Q18" s="43"/>
      <c r="R18" s="43"/>
      <c r="S18" s="43"/>
      <c r="T18" s="43"/>
      <c r="U18" s="43"/>
      <c r="V18" s="43"/>
      <c r="W18" s="43"/>
      <c r="X18" s="43"/>
      <c r="Y18" s="43"/>
      <c r="Z18" s="43"/>
      <c r="AA18" s="2"/>
      <c r="AB18" s="2"/>
      <c r="AC18" s="2"/>
      <c r="AD18" s="2"/>
      <c r="AE18" s="2"/>
      <c r="AF18" s="2"/>
    </row>
    <row r="19" ht="15.75" customHeight="1">
      <c r="A19" s="43"/>
      <c r="B19" s="43"/>
      <c r="C19" s="43"/>
      <c r="D19" s="43"/>
      <c r="E19" s="43"/>
      <c r="F19" s="43"/>
      <c r="G19" s="43"/>
      <c r="H19" s="43"/>
      <c r="I19" s="43"/>
      <c r="J19" s="43"/>
      <c r="K19" s="43"/>
      <c r="L19" s="43"/>
      <c r="M19" s="43"/>
      <c r="N19" s="43"/>
      <c r="O19" s="43"/>
      <c r="P19" s="43"/>
      <c r="Q19" s="43"/>
      <c r="R19" s="43"/>
      <c r="S19" s="43"/>
      <c r="T19" s="43"/>
      <c r="U19" s="43"/>
      <c r="V19" s="43"/>
      <c r="W19" s="43"/>
      <c r="X19" s="43"/>
      <c r="Y19" s="43"/>
      <c r="Z19" s="43"/>
      <c r="AA19" s="2"/>
      <c r="AB19" s="2"/>
      <c r="AC19" s="2"/>
      <c r="AD19" s="2"/>
      <c r="AE19" s="2"/>
      <c r="AF19" s="2"/>
    </row>
    <row r="20" ht="15.75" customHeight="1">
      <c r="A20" s="43"/>
      <c r="B20" s="43"/>
      <c r="C20" s="58"/>
      <c r="D20" s="43"/>
      <c r="E20" s="43"/>
      <c r="F20" s="43"/>
      <c r="G20" s="43"/>
      <c r="H20" s="43"/>
      <c r="I20" s="43"/>
      <c r="J20" s="43"/>
      <c r="K20" s="43"/>
      <c r="L20" s="43"/>
      <c r="M20" s="43"/>
      <c r="N20" s="43"/>
      <c r="O20" s="43"/>
      <c r="P20" s="43"/>
      <c r="Q20" s="43"/>
      <c r="R20" s="43"/>
      <c r="S20" s="43"/>
      <c r="T20" s="43"/>
      <c r="U20" s="43"/>
      <c r="V20" s="43"/>
      <c r="W20" s="43"/>
      <c r="X20" s="43"/>
      <c r="Y20" s="43"/>
      <c r="Z20" s="43"/>
      <c r="AA20" s="2"/>
      <c r="AB20" s="2"/>
      <c r="AC20" s="2"/>
      <c r="AD20" s="2"/>
      <c r="AE20" s="2"/>
      <c r="AF20" s="2"/>
    </row>
    <row r="21" ht="15.75" customHeight="1">
      <c r="A21" s="43"/>
      <c r="B21" s="43"/>
      <c r="C21" s="43"/>
      <c r="D21" s="43"/>
      <c r="E21" s="43"/>
      <c r="F21" s="43"/>
      <c r="G21" s="43"/>
      <c r="H21" s="43"/>
      <c r="I21" s="43"/>
      <c r="J21" s="43"/>
      <c r="K21" s="43"/>
      <c r="L21" s="43"/>
      <c r="M21" s="43"/>
      <c r="N21" s="43"/>
      <c r="O21" s="43"/>
      <c r="P21" s="43"/>
      <c r="Q21" s="43"/>
      <c r="R21" s="43"/>
      <c r="S21" s="43"/>
      <c r="T21" s="43"/>
      <c r="U21" s="43"/>
      <c r="V21" s="43"/>
      <c r="W21" s="27"/>
      <c r="X21" s="43"/>
      <c r="Y21" s="43"/>
      <c r="Z21" s="43"/>
      <c r="AA21" s="2"/>
      <c r="AB21" s="2"/>
      <c r="AC21" s="2"/>
      <c r="AD21" s="2"/>
      <c r="AE21" s="2"/>
      <c r="AF21" s="2"/>
    </row>
    <row r="22" ht="15.75" customHeight="1">
      <c r="A22" s="43"/>
      <c r="B22" s="43"/>
      <c r="C22" s="43"/>
      <c r="D22" s="43"/>
      <c r="E22" s="43"/>
      <c r="F22" s="43"/>
      <c r="G22" s="43"/>
      <c r="H22" s="43"/>
      <c r="I22" s="43"/>
      <c r="J22" s="43"/>
      <c r="K22" s="43"/>
      <c r="L22" s="43"/>
      <c r="M22" s="43"/>
      <c r="N22" s="43"/>
      <c r="O22" s="43"/>
      <c r="P22" s="43"/>
      <c r="Q22" s="43"/>
      <c r="R22" s="43"/>
      <c r="S22" s="43"/>
      <c r="T22" s="43"/>
      <c r="U22" s="43"/>
      <c r="V22" s="43"/>
      <c r="W22" s="59"/>
      <c r="X22" s="43"/>
      <c r="Y22" s="43"/>
      <c r="Z22" s="43"/>
      <c r="AA22" s="2"/>
      <c r="AB22" s="2"/>
      <c r="AC22" s="2"/>
      <c r="AD22" s="2"/>
      <c r="AE22" s="2"/>
      <c r="AF22" s="2"/>
    </row>
    <row r="23" ht="15.75" customHeight="1">
      <c r="A23" s="43"/>
      <c r="B23" s="43"/>
      <c r="C23" s="43"/>
      <c r="D23" s="43"/>
      <c r="E23" s="43"/>
      <c r="F23" s="43"/>
      <c r="G23" s="43"/>
      <c r="H23" s="43"/>
      <c r="I23" s="43"/>
      <c r="J23" s="43"/>
      <c r="K23" s="43"/>
      <c r="L23" s="43"/>
      <c r="M23" s="43"/>
      <c r="N23" s="43"/>
      <c r="O23" s="43"/>
      <c r="P23" s="43"/>
      <c r="Q23" s="43"/>
      <c r="R23" s="43"/>
      <c r="S23" s="43"/>
      <c r="T23" s="43"/>
      <c r="U23" s="43"/>
      <c r="V23" s="43"/>
      <c r="W23" s="43"/>
      <c r="X23" s="43"/>
      <c r="Y23" s="43"/>
      <c r="Z23" s="43"/>
      <c r="AA23" s="2"/>
      <c r="AB23" s="2"/>
      <c r="AC23" s="2"/>
      <c r="AD23" s="2"/>
      <c r="AE23" s="2"/>
      <c r="AF23" s="2"/>
    </row>
    <row r="24" ht="15.75" customHeight="1">
      <c r="A24" s="43"/>
      <c r="B24" s="43"/>
      <c r="C24" s="43"/>
      <c r="D24" s="43"/>
      <c r="E24" s="43"/>
      <c r="F24" s="43"/>
      <c r="G24" s="43"/>
      <c r="H24" s="43"/>
      <c r="I24" s="43"/>
      <c r="J24" s="43"/>
      <c r="K24" s="43"/>
      <c r="L24" s="43"/>
      <c r="M24" s="43"/>
      <c r="N24" s="43"/>
      <c r="O24" s="43"/>
      <c r="P24" s="43"/>
      <c r="Q24" s="43"/>
      <c r="R24" s="43"/>
      <c r="S24" s="43"/>
      <c r="T24" s="43"/>
      <c r="U24" s="43"/>
      <c r="V24" s="43"/>
      <c r="W24" s="43"/>
      <c r="X24" s="43"/>
      <c r="Y24" s="43"/>
      <c r="Z24" s="43"/>
      <c r="AA24" s="2"/>
      <c r="AB24" s="2"/>
      <c r="AC24" s="2"/>
      <c r="AD24" s="2"/>
      <c r="AE24" s="2"/>
      <c r="AF24" s="2"/>
    </row>
    <row r="25" ht="15.75" customHeight="1">
      <c r="A25" s="43"/>
      <c r="B25" s="43"/>
      <c r="C25" s="43"/>
      <c r="D25" s="43"/>
      <c r="E25" s="43"/>
      <c r="F25" s="43"/>
      <c r="G25" s="43"/>
      <c r="H25" s="43"/>
      <c r="I25" s="43"/>
      <c r="J25" s="43"/>
      <c r="K25" s="43"/>
      <c r="L25" s="43"/>
      <c r="M25" s="43"/>
      <c r="N25" s="43"/>
      <c r="O25" s="43"/>
      <c r="P25" s="43"/>
      <c r="Q25" s="43"/>
      <c r="R25" s="43"/>
      <c r="S25" s="43"/>
      <c r="T25" s="43"/>
      <c r="U25" s="43"/>
      <c r="V25" s="43"/>
      <c r="W25" s="43"/>
      <c r="X25" s="43"/>
      <c r="Y25" s="43"/>
      <c r="Z25" s="43"/>
      <c r="AA25" s="2"/>
      <c r="AB25" s="2"/>
      <c r="AC25" s="2"/>
      <c r="AD25" s="2"/>
      <c r="AE25" s="2"/>
      <c r="AF25" s="2"/>
    </row>
    <row r="26" ht="15.75" customHeight="1">
      <c r="A26" s="43"/>
      <c r="B26" s="43"/>
      <c r="C26" s="43"/>
      <c r="D26" s="43"/>
      <c r="E26" s="43"/>
      <c r="F26" s="43"/>
      <c r="G26" s="43"/>
      <c r="H26" s="43"/>
      <c r="I26" s="43"/>
      <c r="J26" s="43"/>
      <c r="K26" s="43"/>
      <c r="L26" s="43"/>
      <c r="M26" s="43"/>
      <c r="N26" s="43"/>
      <c r="O26" s="43"/>
      <c r="P26" s="43"/>
      <c r="Q26" s="43"/>
      <c r="R26" s="43"/>
      <c r="S26" s="43"/>
      <c r="T26" s="43"/>
      <c r="U26" s="43"/>
      <c r="V26" s="43"/>
      <c r="W26" s="43"/>
      <c r="X26" s="43"/>
      <c r="Y26" s="43"/>
      <c r="Z26" s="43"/>
      <c r="AA26" s="2"/>
      <c r="AB26" s="2"/>
      <c r="AC26" s="2"/>
      <c r="AD26" s="2"/>
      <c r="AE26" s="2"/>
      <c r="AF26" s="2"/>
    </row>
    <row r="27" ht="15.75" customHeight="1">
      <c r="A27" s="43"/>
      <c r="B27" s="43"/>
      <c r="C27" s="43"/>
      <c r="D27" s="43"/>
      <c r="E27" s="43"/>
      <c r="F27" s="43"/>
      <c r="G27" s="43"/>
      <c r="H27" s="43"/>
      <c r="I27" s="43"/>
      <c r="J27" s="43"/>
      <c r="K27" s="43"/>
      <c r="L27" s="43"/>
      <c r="M27" s="43"/>
      <c r="N27" s="43"/>
      <c r="O27" s="43"/>
      <c r="P27" s="43"/>
      <c r="Q27" s="43"/>
      <c r="R27" s="43"/>
      <c r="S27" s="43"/>
      <c r="T27" s="43"/>
      <c r="U27" s="43"/>
      <c r="V27" s="43"/>
      <c r="W27" s="43"/>
      <c r="X27" s="43"/>
      <c r="Y27" s="43"/>
      <c r="Z27" s="43"/>
      <c r="AA27" s="2"/>
      <c r="AB27" s="2"/>
      <c r="AC27" s="2"/>
      <c r="AD27" s="2"/>
      <c r="AE27" s="2"/>
      <c r="AF27" s="2"/>
    </row>
    <row r="28" ht="15.75" customHeight="1">
      <c r="A28" s="43"/>
      <c r="B28" s="43"/>
      <c r="C28" s="43"/>
      <c r="D28" s="43"/>
      <c r="E28" s="43"/>
      <c r="F28" s="43"/>
      <c r="G28" s="43"/>
      <c r="H28" s="43"/>
      <c r="I28" s="43"/>
      <c r="J28" s="43"/>
      <c r="K28" s="43"/>
      <c r="L28" s="43"/>
      <c r="M28" s="43"/>
      <c r="N28" s="43"/>
      <c r="O28" s="43"/>
      <c r="P28" s="43"/>
      <c r="Q28" s="43"/>
      <c r="R28" s="43"/>
      <c r="S28" s="43"/>
      <c r="T28" s="43"/>
      <c r="U28" s="43"/>
      <c r="V28" s="43"/>
      <c r="W28" s="43"/>
      <c r="X28" s="43"/>
      <c r="Y28" s="43"/>
      <c r="Z28" s="43"/>
      <c r="AA28" s="2"/>
      <c r="AB28" s="2"/>
      <c r="AC28" s="2"/>
      <c r="AD28" s="2"/>
      <c r="AE28" s="2"/>
      <c r="AF28" s="2"/>
    </row>
    <row r="29" ht="15.75" customHeight="1">
      <c r="A29" s="43"/>
      <c r="B29" s="43"/>
      <c r="C29" s="43"/>
      <c r="D29" s="43"/>
      <c r="E29" s="43"/>
      <c r="F29" s="43"/>
      <c r="G29" s="43"/>
      <c r="H29" s="43"/>
      <c r="I29" s="43"/>
      <c r="J29" s="43"/>
      <c r="K29" s="43"/>
      <c r="L29" s="43"/>
      <c r="M29" s="43"/>
      <c r="N29" s="43"/>
      <c r="O29" s="43"/>
      <c r="P29" s="43"/>
      <c r="Q29" s="43"/>
      <c r="R29" s="43"/>
      <c r="S29" s="43"/>
      <c r="T29" s="43"/>
      <c r="U29" s="43"/>
      <c r="V29" s="43"/>
      <c r="W29" s="43"/>
      <c r="X29" s="43"/>
      <c r="Y29" s="43"/>
      <c r="Z29" s="43"/>
      <c r="AA29" s="2"/>
      <c r="AB29" s="2"/>
      <c r="AC29" s="2"/>
      <c r="AD29" s="2"/>
      <c r="AE29" s="2"/>
      <c r="AF29" s="2"/>
    </row>
    <row r="30" ht="15.75" customHeight="1">
      <c r="A30" s="43"/>
      <c r="B30" s="43"/>
      <c r="C30" s="43"/>
      <c r="D30" s="43"/>
      <c r="E30" s="43"/>
      <c r="F30" s="43"/>
      <c r="G30" s="43"/>
      <c r="H30" s="43"/>
      <c r="I30" s="43"/>
      <c r="J30" s="43"/>
      <c r="K30" s="43"/>
      <c r="L30" s="43"/>
      <c r="M30" s="43"/>
      <c r="N30" s="43"/>
      <c r="O30" s="43"/>
      <c r="P30" s="43"/>
      <c r="Q30" s="43"/>
      <c r="R30" s="43"/>
      <c r="S30" s="43"/>
      <c r="T30" s="43"/>
      <c r="U30" s="43"/>
      <c r="V30" s="43"/>
      <c r="W30" s="43"/>
      <c r="X30" s="43"/>
      <c r="Y30" s="43"/>
      <c r="Z30" s="43"/>
      <c r="AA30" s="2"/>
      <c r="AB30" s="2"/>
      <c r="AC30" s="2"/>
      <c r="AD30" s="2"/>
      <c r="AE30" s="2"/>
      <c r="AF30" s="2"/>
    </row>
    <row r="31" ht="15.75" customHeight="1">
      <c r="A31" s="43"/>
      <c r="B31" s="43"/>
      <c r="C31" s="43"/>
      <c r="D31" s="43"/>
      <c r="E31" s="43"/>
      <c r="F31" s="43"/>
      <c r="G31" s="43"/>
      <c r="H31" s="43"/>
      <c r="I31" s="43"/>
      <c r="J31" s="43"/>
      <c r="K31" s="43"/>
      <c r="L31" s="43"/>
      <c r="M31" s="43"/>
      <c r="N31" s="43"/>
      <c r="O31" s="43"/>
      <c r="P31" s="43"/>
      <c r="Q31" s="43"/>
      <c r="R31" s="43"/>
      <c r="S31" s="43"/>
      <c r="T31" s="43"/>
      <c r="U31" s="43"/>
      <c r="V31" s="43"/>
      <c r="W31" s="43"/>
      <c r="X31" s="43"/>
      <c r="Y31" s="43"/>
      <c r="Z31" s="43"/>
      <c r="AA31" s="2"/>
      <c r="AB31" s="2"/>
      <c r="AC31" s="2"/>
      <c r="AD31" s="2"/>
      <c r="AE31" s="2"/>
      <c r="AF31" s="2"/>
    </row>
    <row r="32" ht="15.75" customHeight="1">
      <c r="A32" s="43"/>
      <c r="B32" s="43"/>
      <c r="C32" s="43"/>
      <c r="D32" s="43"/>
      <c r="E32" s="43"/>
      <c r="F32" s="43"/>
      <c r="G32" s="43"/>
      <c r="H32" s="43"/>
      <c r="I32" s="43"/>
      <c r="J32" s="43"/>
      <c r="K32" s="43"/>
      <c r="L32" s="43"/>
      <c r="M32" s="43"/>
      <c r="N32" s="43"/>
      <c r="O32" s="43"/>
      <c r="P32" s="43"/>
      <c r="Q32" s="43"/>
      <c r="R32" s="43"/>
      <c r="S32" s="43"/>
      <c r="T32" s="43"/>
      <c r="U32" s="43"/>
      <c r="V32" s="43"/>
      <c r="W32" s="43"/>
      <c r="X32" s="43"/>
      <c r="Y32" s="43"/>
      <c r="Z32" s="43"/>
      <c r="AA32" s="2"/>
      <c r="AB32" s="2"/>
      <c r="AC32" s="2"/>
      <c r="AD32" s="2"/>
      <c r="AE32" s="2"/>
      <c r="AF32" s="2"/>
    </row>
    <row r="33" ht="15.75" customHeight="1">
      <c r="A33" s="43"/>
      <c r="B33" s="43"/>
      <c r="C33" s="43"/>
      <c r="D33" s="43"/>
      <c r="E33" s="43"/>
      <c r="F33" s="43"/>
      <c r="G33" s="43"/>
      <c r="H33" s="43"/>
      <c r="I33" s="43"/>
      <c r="J33" s="43"/>
      <c r="K33" s="43"/>
      <c r="L33" s="43"/>
      <c r="M33" s="43"/>
      <c r="N33" s="43"/>
      <c r="O33" s="43"/>
      <c r="P33" s="43"/>
      <c r="Q33" s="43"/>
      <c r="R33" s="43"/>
      <c r="S33" s="43"/>
      <c r="T33" s="43"/>
      <c r="U33" s="43"/>
      <c r="V33" s="43"/>
      <c r="W33" s="43"/>
      <c r="X33" s="43"/>
      <c r="Y33" s="43"/>
      <c r="Z33" s="43"/>
      <c r="AA33" s="2"/>
      <c r="AB33" s="2"/>
      <c r="AC33" s="2"/>
      <c r="AD33" s="2"/>
      <c r="AE33" s="2"/>
      <c r="AF33" s="2"/>
    </row>
    <row r="34" ht="15.75" customHeight="1">
      <c r="A34" s="43"/>
      <c r="B34" s="43"/>
      <c r="C34" s="43"/>
      <c r="D34" s="43"/>
      <c r="E34" s="43"/>
      <c r="F34" s="43"/>
      <c r="G34" s="43"/>
      <c r="H34" s="43"/>
      <c r="I34" s="43"/>
      <c r="J34" s="43"/>
      <c r="K34" s="43"/>
      <c r="L34" s="43"/>
      <c r="M34" s="43"/>
      <c r="N34" s="43"/>
      <c r="O34" s="43"/>
      <c r="P34" s="43"/>
      <c r="Q34" s="43"/>
      <c r="R34" s="43"/>
      <c r="S34" s="43"/>
      <c r="T34" s="43"/>
      <c r="U34" s="43"/>
      <c r="V34" s="43"/>
      <c r="W34" s="43"/>
      <c r="X34" s="43"/>
      <c r="Y34" s="43"/>
      <c r="Z34" s="43"/>
      <c r="AA34" s="2"/>
      <c r="AB34" s="2"/>
      <c r="AC34" s="2"/>
      <c r="AD34" s="2"/>
      <c r="AE34" s="2"/>
      <c r="AF34" s="2"/>
    </row>
    <row r="35" ht="15.75" customHeight="1">
      <c r="A35" s="43"/>
      <c r="B35" s="43"/>
      <c r="C35" s="43"/>
      <c r="D35" s="43"/>
      <c r="E35" s="43"/>
      <c r="F35" s="43"/>
      <c r="G35" s="43"/>
      <c r="H35" s="43"/>
      <c r="I35" s="43"/>
      <c r="J35" s="43"/>
      <c r="K35" s="43"/>
      <c r="L35" s="43"/>
      <c r="M35" s="43"/>
      <c r="N35" s="43"/>
      <c r="O35" s="43"/>
      <c r="P35" s="43"/>
      <c r="Q35" s="43"/>
      <c r="R35" s="43"/>
      <c r="S35" s="43"/>
      <c r="T35" s="43"/>
      <c r="U35" s="43"/>
      <c r="V35" s="43"/>
      <c r="W35" s="43"/>
      <c r="X35" s="43"/>
      <c r="Y35" s="43"/>
      <c r="Z35" s="43"/>
      <c r="AA35" s="2"/>
      <c r="AB35" s="2"/>
      <c r="AC35" s="2"/>
      <c r="AD35" s="2"/>
      <c r="AE35" s="2"/>
      <c r="AF35" s="2"/>
    </row>
    <row r="36" ht="15.75" customHeight="1">
      <c r="A36" s="43"/>
      <c r="B36" s="43"/>
      <c r="C36" s="43"/>
      <c r="D36" s="43"/>
      <c r="E36" s="43"/>
      <c r="F36" s="43"/>
      <c r="G36" s="43"/>
      <c r="H36" s="43"/>
      <c r="I36" s="43"/>
      <c r="J36" s="43"/>
      <c r="K36" s="43"/>
      <c r="L36" s="43"/>
      <c r="M36" s="43"/>
      <c r="N36" s="43"/>
      <c r="O36" s="43"/>
      <c r="P36" s="43"/>
      <c r="Q36" s="43"/>
      <c r="R36" s="43"/>
      <c r="S36" s="43"/>
      <c r="T36" s="43"/>
      <c r="U36" s="43"/>
      <c r="V36" s="43"/>
      <c r="W36" s="43"/>
      <c r="X36" s="43"/>
      <c r="Y36" s="43"/>
      <c r="Z36" s="43"/>
      <c r="AA36" s="2"/>
      <c r="AB36" s="2"/>
      <c r="AC36" s="2"/>
      <c r="AD36" s="2"/>
      <c r="AE36" s="2"/>
      <c r="AF36" s="2"/>
    </row>
    <row r="37" ht="15.75" customHeight="1">
      <c r="A37" s="43"/>
      <c r="B37" s="43"/>
      <c r="C37" s="43"/>
      <c r="D37" s="43"/>
      <c r="E37" s="43"/>
      <c r="F37" s="43"/>
      <c r="G37" s="43"/>
      <c r="H37" s="43"/>
      <c r="I37" s="43"/>
      <c r="J37" s="43"/>
      <c r="K37" s="43"/>
      <c r="L37" s="43"/>
      <c r="M37" s="43"/>
      <c r="N37" s="43"/>
      <c r="O37" s="43"/>
      <c r="P37" s="43"/>
      <c r="Q37" s="43"/>
      <c r="R37" s="43"/>
      <c r="S37" s="43"/>
      <c r="T37" s="43"/>
      <c r="U37" s="43"/>
      <c r="V37" s="43"/>
      <c r="W37" s="43"/>
      <c r="X37" s="43"/>
      <c r="Y37" s="43"/>
      <c r="Z37" s="43"/>
      <c r="AA37" s="2"/>
      <c r="AB37" s="2"/>
      <c r="AC37" s="2"/>
      <c r="AD37" s="2"/>
      <c r="AE37" s="2"/>
      <c r="AF37" s="2"/>
    </row>
    <row r="38" ht="15.75" customHeight="1">
      <c r="A38" s="43"/>
      <c r="B38" s="43"/>
      <c r="C38" s="43"/>
      <c r="D38" s="43"/>
      <c r="E38" s="43"/>
      <c r="F38" s="43"/>
      <c r="G38" s="43"/>
      <c r="H38" s="43"/>
      <c r="I38" s="43"/>
      <c r="J38" s="43"/>
      <c r="K38" s="43"/>
      <c r="L38" s="43"/>
      <c r="M38" s="43"/>
      <c r="N38" s="43"/>
      <c r="O38" s="43"/>
      <c r="P38" s="43"/>
      <c r="Q38" s="43"/>
      <c r="R38" s="43"/>
      <c r="S38" s="43"/>
      <c r="T38" s="43"/>
      <c r="U38" s="43"/>
      <c r="V38" s="43"/>
      <c r="W38" s="43"/>
      <c r="X38" s="43"/>
      <c r="Y38" s="43"/>
      <c r="Z38" s="43"/>
      <c r="AA38" s="2"/>
      <c r="AB38" s="2"/>
      <c r="AC38" s="2"/>
      <c r="AD38" s="2"/>
      <c r="AE38" s="2"/>
      <c r="AF38" s="2"/>
    </row>
    <row r="39" ht="15.75" customHeight="1">
      <c r="A39" s="43"/>
      <c r="B39" s="43"/>
      <c r="C39" s="43"/>
      <c r="D39" s="43"/>
      <c r="E39" s="43"/>
      <c r="F39" s="43"/>
      <c r="G39" s="43"/>
      <c r="H39" s="43"/>
      <c r="I39" s="43"/>
      <c r="J39" s="43"/>
      <c r="K39" s="43"/>
      <c r="L39" s="43"/>
      <c r="M39" s="43"/>
      <c r="N39" s="43"/>
      <c r="O39" s="43"/>
      <c r="P39" s="43"/>
      <c r="Q39" s="43"/>
      <c r="R39" s="43"/>
      <c r="S39" s="43"/>
      <c r="T39" s="43"/>
      <c r="U39" s="43"/>
      <c r="V39" s="43"/>
      <c r="W39" s="43"/>
      <c r="X39" s="43"/>
      <c r="Y39" s="43"/>
      <c r="Z39" s="43"/>
      <c r="AA39" s="2"/>
      <c r="AB39" s="2"/>
      <c r="AC39" s="2"/>
      <c r="AD39" s="2"/>
      <c r="AE39" s="2"/>
      <c r="AF39" s="2"/>
    </row>
    <row r="40" ht="15.75" customHeight="1">
      <c r="A40" s="43"/>
      <c r="B40" s="43"/>
      <c r="C40" s="43"/>
      <c r="D40" s="43"/>
      <c r="E40" s="43"/>
      <c r="F40" s="43"/>
      <c r="G40" s="43"/>
      <c r="H40" s="43"/>
      <c r="I40" s="43"/>
      <c r="J40" s="43"/>
      <c r="K40" s="43"/>
      <c r="L40" s="43"/>
      <c r="M40" s="43"/>
      <c r="N40" s="43"/>
      <c r="O40" s="43"/>
      <c r="P40" s="43"/>
      <c r="Q40" s="43"/>
      <c r="R40" s="43"/>
      <c r="S40" s="43"/>
      <c r="T40" s="43"/>
      <c r="U40" s="43"/>
      <c r="V40" s="43"/>
      <c r="W40" s="43"/>
      <c r="X40" s="43"/>
      <c r="Y40" s="43"/>
      <c r="Z40" s="43"/>
      <c r="AA40" s="2"/>
      <c r="AB40" s="2"/>
      <c r="AC40" s="2"/>
      <c r="AD40" s="2"/>
      <c r="AE40" s="2"/>
      <c r="AF40" s="2"/>
    </row>
    <row r="41" ht="15.75" customHeight="1">
      <c r="A41" s="43"/>
      <c r="B41" s="43"/>
      <c r="C41" s="43"/>
      <c r="D41" s="43"/>
      <c r="E41" s="43"/>
      <c r="F41" s="43"/>
      <c r="G41" s="43"/>
      <c r="H41" s="43"/>
      <c r="I41" s="43"/>
      <c r="J41" s="43"/>
      <c r="K41" s="43"/>
      <c r="L41" s="43"/>
      <c r="M41" s="43"/>
      <c r="N41" s="43"/>
      <c r="O41" s="43"/>
      <c r="P41" s="43"/>
      <c r="Q41" s="43"/>
      <c r="R41" s="43"/>
      <c r="S41" s="43"/>
      <c r="T41" s="43"/>
      <c r="U41" s="43"/>
      <c r="V41" s="43"/>
      <c r="W41" s="43"/>
      <c r="X41" s="43"/>
      <c r="Y41" s="43"/>
      <c r="Z41" s="43"/>
      <c r="AA41" s="2"/>
      <c r="AB41" s="2"/>
      <c r="AC41" s="2"/>
      <c r="AD41" s="2"/>
      <c r="AE41" s="2"/>
      <c r="AF41" s="2"/>
    </row>
    <row r="42" ht="15.75" customHeight="1">
      <c r="A42" s="43"/>
      <c r="B42" s="43"/>
      <c r="C42" s="43"/>
      <c r="D42" s="43"/>
      <c r="E42" s="43"/>
      <c r="F42" s="43"/>
      <c r="G42" s="43"/>
      <c r="H42" s="43"/>
      <c r="I42" s="43"/>
      <c r="J42" s="43"/>
      <c r="K42" s="43"/>
      <c r="L42" s="43"/>
      <c r="M42" s="43"/>
      <c r="N42" s="43"/>
      <c r="O42" s="43"/>
      <c r="P42" s="43"/>
      <c r="Q42" s="43"/>
      <c r="R42" s="43"/>
      <c r="S42" s="43"/>
      <c r="T42" s="43"/>
      <c r="U42" s="43"/>
      <c r="V42" s="43"/>
      <c r="W42" s="43"/>
      <c r="X42" s="43"/>
      <c r="Y42" s="43"/>
      <c r="Z42" s="43"/>
      <c r="AA42" s="2"/>
      <c r="AB42" s="2"/>
      <c r="AC42" s="2"/>
      <c r="AD42" s="2"/>
      <c r="AE42" s="2"/>
      <c r="AF42" s="2"/>
    </row>
    <row r="43" ht="15.75" customHeight="1">
      <c r="A43" s="43"/>
      <c r="B43" s="43"/>
      <c r="C43" s="43"/>
      <c r="D43" s="43"/>
      <c r="E43" s="43"/>
      <c r="F43" s="43"/>
      <c r="G43" s="43"/>
      <c r="H43" s="43"/>
      <c r="I43" s="43"/>
      <c r="J43" s="43"/>
      <c r="K43" s="43"/>
      <c r="L43" s="43"/>
      <c r="M43" s="43"/>
      <c r="N43" s="43"/>
      <c r="O43" s="43"/>
      <c r="P43" s="43"/>
      <c r="Q43" s="43"/>
      <c r="R43" s="43"/>
      <c r="S43" s="43"/>
      <c r="T43" s="43"/>
      <c r="U43" s="43"/>
      <c r="V43" s="43"/>
      <c r="W43" s="43"/>
      <c r="X43" s="43"/>
      <c r="Y43" s="43"/>
      <c r="Z43" s="43"/>
      <c r="AA43" s="2"/>
      <c r="AB43" s="2"/>
      <c r="AC43" s="2"/>
      <c r="AD43" s="2"/>
      <c r="AE43" s="2"/>
      <c r="AF43" s="2"/>
    </row>
    <row r="44" ht="15.75" customHeight="1">
      <c r="A44" s="43"/>
      <c r="B44" s="43"/>
      <c r="C44" s="43"/>
      <c r="D44" s="43"/>
      <c r="E44" s="43"/>
      <c r="F44" s="43"/>
      <c r="G44" s="43"/>
      <c r="H44" s="43"/>
      <c r="I44" s="43"/>
      <c r="J44" s="43"/>
      <c r="K44" s="43"/>
      <c r="L44" s="43"/>
      <c r="M44" s="43"/>
      <c r="N44" s="43"/>
      <c r="O44" s="43"/>
      <c r="P44" s="43"/>
      <c r="Q44" s="43"/>
      <c r="R44" s="43"/>
      <c r="S44" s="43"/>
      <c r="T44" s="43"/>
      <c r="U44" s="43"/>
      <c r="V44" s="43"/>
      <c r="W44" s="43"/>
      <c r="X44" s="43"/>
      <c r="Y44" s="43"/>
      <c r="Z44" s="43"/>
      <c r="AA44" s="2"/>
      <c r="AB44" s="2"/>
      <c r="AC44" s="2"/>
      <c r="AD44" s="2"/>
      <c r="AE44" s="2"/>
      <c r="AF44" s="2"/>
    </row>
    <row r="45" ht="15.75" customHeight="1">
      <c r="A45" s="43"/>
      <c r="B45" s="43"/>
      <c r="C45" s="43"/>
      <c r="D45" s="43"/>
      <c r="E45" s="43"/>
      <c r="F45" s="43"/>
      <c r="G45" s="43"/>
      <c r="H45" s="43"/>
      <c r="I45" s="43"/>
      <c r="J45" s="43"/>
      <c r="K45" s="43"/>
      <c r="L45" s="43"/>
      <c r="M45" s="43"/>
      <c r="N45" s="43"/>
      <c r="O45" s="43"/>
      <c r="P45" s="43"/>
      <c r="Q45" s="43"/>
      <c r="R45" s="43"/>
      <c r="S45" s="43"/>
      <c r="T45" s="43"/>
      <c r="U45" s="43"/>
      <c r="V45" s="43"/>
      <c r="W45" s="43"/>
      <c r="X45" s="43"/>
      <c r="Y45" s="43"/>
      <c r="Z45" s="43"/>
      <c r="AA45" s="2"/>
      <c r="AB45" s="2"/>
      <c r="AC45" s="2"/>
      <c r="AD45" s="2"/>
      <c r="AE45" s="2"/>
      <c r="AF45" s="2"/>
    </row>
    <row r="46" ht="15.75" customHeight="1">
      <c r="A46" s="43"/>
      <c r="B46" s="43"/>
      <c r="C46" s="43"/>
      <c r="D46" s="43"/>
      <c r="E46" s="43"/>
      <c r="F46" s="43"/>
      <c r="G46" s="43"/>
      <c r="H46" s="43"/>
      <c r="I46" s="43"/>
      <c r="J46" s="43"/>
      <c r="K46" s="43"/>
      <c r="L46" s="43"/>
      <c r="M46" s="43"/>
      <c r="N46" s="43"/>
      <c r="O46" s="43"/>
      <c r="P46" s="43"/>
      <c r="Q46" s="43"/>
      <c r="R46" s="43"/>
      <c r="S46" s="43"/>
      <c r="T46" s="43"/>
      <c r="U46" s="43"/>
      <c r="V46" s="43"/>
      <c r="W46" s="43"/>
      <c r="X46" s="43"/>
      <c r="Y46" s="43"/>
      <c r="Z46" s="43"/>
      <c r="AA46" s="2"/>
      <c r="AB46" s="2"/>
      <c r="AC46" s="2"/>
      <c r="AD46" s="2"/>
      <c r="AE46" s="2"/>
      <c r="AF46" s="2"/>
    </row>
    <row r="47" ht="15.75" customHeight="1">
      <c r="A47" s="43"/>
      <c r="B47" s="43"/>
      <c r="C47" s="43"/>
      <c r="D47" s="43"/>
      <c r="E47" s="43"/>
      <c r="F47" s="43"/>
      <c r="G47" s="43"/>
      <c r="H47" s="43"/>
      <c r="I47" s="43"/>
      <c r="J47" s="43"/>
      <c r="K47" s="43"/>
      <c r="L47" s="43"/>
      <c r="M47" s="43"/>
      <c r="N47" s="43"/>
      <c r="O47" s="43"/>
      <c r="P47" s="43"/>
      <c r="Q47" s="43"/>
      <c r="R47" s="43"/>
      <c r="S47" s="43"/>
      <c r="T47" s="43"/>
      <c r="U47" s="43"/>
      <c r="V47" s="43"/>
      <c r="W47" s="43"/>
      <c r="X47" s="43"/>
      <c r="Y47" s="43"/>
      <c r="Z47" s="43"/>
      <c r="AA47" s="2"/>
      <c r="AB47" s="2"/>
      <c r="AC47" s="2"/>
      <c r="AD47" s="2"/>
      <c r="AE47" s="2"/>
      <c r="AF47" s="2"/>
    </row>
    <row r="48" ht="15.75" customHeight="1">
      <c r="A48" s="43"/>
      <c r="B48" s="43"/>
      <c r="C48" s="43"/>
      <c r="D48" s="43"/>
      <c r="E48" s="43"/>
      <c r="F48" s="43"/>
      <c r="G48" s="43"/>
      <c r="H48" s="43"/>
      <c r="I48" s="43"/>
      <c r="J48" s="43"/>
      <c r="K48" s="43"/>
      <c r="L48" s="43"/>
      <c r="M48" s="43"/>
      <c r="N48" s="43"/>
      <c r="O48" s="43"/>
      <c r="P48" s="43"/>
      <c r="Q48" s="43"/>
      <c r="R48" s="43"/>
      <c r="S48" s="43"/>
      <c r="T48" s="43"/>
      <c r="U48" s="43"/>
      <c r="V48" s="43"/>
      <c r="W48" s="43"/>
      <c r="X48" s="43"/>
      <c r="Y48" s="43"/>
      <c r="Z48" s="43"/>
      <c r="AA48" s="2"/>
      <c r="AB48" s="2"/>
      <c r="AC48" s="2"/>
      <c r="AD48" s="2"/>
      <c r="AE48" s="2"/>
      <c r="AF48" s="2"/>
    </row>
    <row r="49" ht="15.75" customHeight="1">
      <c r="A49" s="43"/>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2"/>
      <c r="AB49" s="2"/>
      <c r="AC49" s="2"/>
      <c r="AD49" s="2"/>
      <c r="AE49" s="2"/>
      <c r="AF49" s="2"/>
    </row>
    <row r="50" ht="15.75" customHeight="1">
      <c r="A50" s="43"/>
      <c r="B50" s="43"/>
      <c r="C50" s="43"/>
      <c r="D50" s="43"/>
      <c r="E50" s="43"/>
      <c r="F50" s="43"/>
      <c r="G50" s="43"/>
      <c r="H50" s="43"/>
      <c r="I50" s="43"/>
      <c r="J50" s="43"/>
      <c r="K50" s="43"/>
      <c r="L50" s="43"/>
      <c r="M50" s="43"/>
      <c r="N50" s="43"/>
      <c r="O50" s="43"/>
      <c r="P50" s="43"/>
      <c r="Q50" s="43"/>
      <c r="R50" s="43"/>
      <c r="S50" s="43"/>
      <c r="T50" s="43"/>
      <c r="U50" s="43"/>
      <c r="V50" s="43"/>
      <c r="W50" s="43"/>
      <c r="X50" s="43"/>
      <c r="Y50" s="43"/>
      <c r="Z50" s="43"/>
      <c r="AA50" s="2"/>
      <c r="AB50" s="2"/>
      <c r="AC50" s="2"/>
      <c r="AD50" s="2"/>
      <c r="AE50" s="2"/>
      <c r="AF50" s="2"/>
    </row>
    <row r="51" ht="15.75" customHeight="1">
      <c r="A51" s="43"/>
      <c r="B51" s="43"/>
      <c r="C51" s="43"/>
      <c r="D51" s="43"/>
      <c r="E51" s="43"/>
      <c r="F51" s="43"/>
      <c r="G51" s="43"/>
      <c r="H51" s="43"/>
      <c r="I51" s="43"/>
      <c r="J51" s="43"/>
      <c r="K51" s="43"/>
      <c r="L51" s="43"/>
      <c r="M51" s="43"/>
      <c r="N51" s="43"/>
      <c r="O51" s="43"/>
      <c r="P51" s="43"/>
      <c r="Q51" s="43"/>
      <c r="R51" s="43"/>
      <c r="S51" s="43"/>
      <c r="T51" s="43"/>
      <c r="U51" s="43"/>
      <c r="V51" s="43"/>
      <c r="W51" s="43"/>
      <c r="X51" s="43"/>
      <c r="Y51" s="43"/>
      <c r="Z51" s="43"/>
      <c r="AA51" s="2"/>
      <c r="AB51" s="2"/>
      <c r="AC51" s="2"/>
      <c r="AD51" s="2"/>
      <c r="AE51" s="2"/>
      <c r="AF51" s="2"/>
    </row>
    <row r="52" ht="15.75" customHeight="1">
      <c r="A52" s="43"/>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2"/>
      <c r="AB52" s="2"/>
      <c r="AC52" s="2"/>
      <c r="AD52" s="2"/>
      <c r="AE52" s="2"/>
      <c r="AF52" s="2"/>
    </row>
    <row r="53" ht="15.75" customHeight="1">
      <c r="A53" s="43"/>
      <c r="B53" s="43"/>
      <c r="C53" s="43"/>
      <c r="D53" s="43"/>
      <c r="E53" s="43"/>
      <c r="F53" s="43"/>
      <c r="G53" s="43"/>
      <c r="H53" s="43"/>
      <c r="I53" s="43"/>
      <c r="J53" s="43"/>
      <c r="K53" s="43"/>
      <c r="L53" s="43"/>
      <c r="M53" s="43"/>
      <c r="N53" s="43"/>
      <c r="O53" s="43"/>
      <c r="P53" s="43"/>
      <c r="Q53" s="43"/>
      <c r="R53" s="43"/>
      <c r="S53" s="43"/>
      <c r="T53" s="43"/>
      <c r="U53" s="43"/>
      <c r="V53" s="43"/>
      <c r="W53" s="43"/>
      <c r="X53" s="43"/>
      <c r="Y53" s="43"/>
      <c r="Z53" s="43"/>
      <c r="AA53" s="2"/>
      <c r="AB53" s="2"/>
      <c r="AC53" s="2"/>
      <c r="AD53" s="2"/>
      <c r="AE53" s="2"/>
      <c r="AF53" s="2"/>
    </row>
    <row r="54" ht="15.75" customHeight="1">
      <c r="A54" s="43"/>
      <c r="B54" s="43"/>
      <c r="C54" s="43"/>
      <c r="D54" s="43"/>
      <c r="E54" s="43"/>
      <c r="F54" s="43"/>
      <c r="G54" s="43"/>
      <c r="H54" s="43"/>
      <c r="I54" s="43"/>
      <c r="J54" s="43"/>
      <c r="K54" s="43"/>
      <c r="L54" s="43"/>
      <c r="M54" s="43"/>
      <c r="N54" s="43"/>
      <c r="O54" s="43"/>
      <c r="P54" s="43"/>
      <c r="Q54" s="43"/>
      <c r="R54" s="43"/>
      <c r="S54" s="43"/>
      <c r="T54" s="43"/>
      <c r="U54" s="43"/>
      <c r="V54" s="43"/>
      <c r="W54" s="43"/>
      <c r="X54" s="43"/>
      <c r="Y54" s="43"/>
      <c r="Z54" s="43"/>
      <c r="AA54" s="2"/>
      <c r="AB54" s="2"/>
      <c r="AC54" s="2"/>
      <c r="AD54" s="2"/>
      <c r="AE54" s="2"/>
      <c r="AF54" s="2"/>
    </row>
    <row r="55" ht="15.75" customHeight="1">
      <c r="A55" s="43"/>
      <c r="B55" s="43"/>
      <c r="C55" s="43"/>
      <c r="D55" s="43"/>
      <c r="E55" s="43"/>
      <c r="F55" s="43"/>
      <c r="G55" s="43"/>
      <c r="H55" s="43"/>
      <c r="I55" s="43"/>
      <c r="J55" s="43"/>
      <c r="K55" s="43"/>
      <c r="L55" s="43"/>
      <c r="M55" s="43"/>
      <c r="N55" s="43"/>
      <c r="O55" s="43"/>
      <c r="P55" s="43"/>
      <c r="Q55" s="43"/>
      <c r="R55" s="43"/>
      <c r="S55" s="43"/>
      <c r="T55" s="43"/>
      <c r="U55" s="43"/>
      <c r="V55" s="43"/>
      <c r="W55" s="43"/>
      <c r="X55" s="43"/>
      <c r="Y55" s="43"/>
      <c r="Z55" s="43"/>
      <c r="AA55" s="2"/>
      <c r="AB55" s="2"/>
      <c r="AC55" s="2"/>
      <c r="AD55" s="2"/>
      <c r="AE55" s="2"/>
      <c r="AF55" s="2"/>
    </row>
    <row r="56" ht="15.75" customHeight="1">
      <c r="A56" s="43"/>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2"/>
      <c r="AB56" s="2"/>
      <c r="AC56" s="2"/>
      <c r="AD56" s="2"/>
      <c r="AE56" s="2"/>
      <c r="AF56" s="2"/>
    </row>
    <row r="57" ht="15.75" customHeight="1">
      <c r="A57" s="43"/>
      <c r="B57" s="43"/>
      <c r="C57" s="43"/>
      <c r="D57" s="43"/>
      <c r="E57" s="43"/>
      <c r="F57" s="43"/>
      <c r="G57" s="43"/>
      <c r="H57" s="43"/>
      <c r="I57" s="43"/>
      <c r="J57" s="43"/>
      <c r="K57" s="43"/>
      <c r="L57" s="43"/>
      <c r="M57" s="43"/>
      <c r="N57" s="43"/>
      <c r="O57" s="43"/>
      <c r="P57" s="43"/>
      <c r="Q57" s="43"/>
      <c r="R57" s="43"/>
      <c r="S57" s="43"/>
      <c r="T57" s="43"/>
      <c r="U57" s="43"/>
      <c r="V57" s="43"/>
      <c r="W57" s="43"/>
      <c r="X57" s="43"/>
      <c r="Y57" s="43"/>
      <c r="Z57" s="43"/>
      <c r="AA57" s="2"/>
      <c r="AB57" s="2"/>
      <c r="AC57" s="2"/>
      <c r="AD57" s="2"/>
      <c r="AE57" s="2"/>
      <c r="AF57" s="2"/>
    </row>
    <row r="58" ht="15.75" customHeight="1">
      <c r="A58" s="43"/>
      <c r="B58" s="43"/>
      <c r="C58" s="43"/>
      <c r="D58" s="43"/>
      <c r="E58" s="43"/>
      <c r="F58" s="43"/>
      <c r="G58" s="43"/>
      <c r="H58" s="43"/>
      <c r="I58" s="43"/>
      <c r="J58" s="43"/>
      <c r="K58" s="43"/>
      <c r="L58" s="43"/>
      <c r="M58" s="43"/>
      <c r="N58" s="43"/>
      <c r="O58" s="43"/>
      <c r="P58" s="43"/>
      <c r="Q58" s="43"/>
      <c r="R58" s="43"/>
      <c r="S58" s="43"/>
      <c r="T58" s="43"/>
      <c r="U58" s="43"/>
      <c r="V58" s="43"/>
      <c r="W58" s="43"/>
      <c r="X58" s="43"/>
      <c r="Y58" s="43"/>
      <c r="Z58" s="43"/>
      <c r="AA58" s="2"/>
      <c r="AB58" s="2"/>
      <c r="AC58" s="2"/>
      <c r="AD58" s="2"/>
      <c r="AE58" s="2"/>
      <c r="AF58" s="2"/>
    </row>
    <row r="59" ht="15.75" customHeight="1">
      <c r="A59" s="43"/>
      <c r="B59" s="43"/>
      <c r="C59" s="43"/>
      <c r="D59" s="43"/>
      <c r="E59" s="43"/>
      <c r="F59" s="43"/>
      <c r="G59" s="43"/>
      <c r="H59" s="43"/>
      <c r="I59" s="43"/>
      <c r="J59" s="43"/>
      <c r="K59" s="43"/>
      <c r="L59" s="43"/>
      <c r="M59" s="43"/>
      <c r="N59" s="43"/>
      <c r="O59" s="43"/>
      <c r="P59" s="43"/>
      <c r="Q59" s="43"/>
      <c r="R59" s="43"/>
      <c r="S59" s="43"/>
      <c r="T59" s="43"/>
      <c r="U59" s="43"/>
      <c r="V59" s="43"/>
      <c r="W59" s="43"/>
      <c r="X59" s="43"/>
      <c r="Y59" s="43"/>
      <c r="Z59" s="43"/>
      <c r="AA59" s="2"/>
      <c r="AB59" s="2"/>
      <c r="AC59" s="2"/>
      <c r="AD59" s="2"/>
      <c r="AE59" s="2"/>
      <c r="AF59" s="2"/>
    </row>
    <row r="60" ht="15.75" customHeight="1">
      <c r="A60" s="43"/>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2"/>
      <c r="AB60" s="2"/>
      <c r="AC60" s="2"/>
      <c r="AD60" s="2"/>
      <c r="AE60" s="2"/>
      <c r="AF60" s="2"/>
    </row>
    <row r="61" ht="15.75" customHeight="1">
      <c r="A61" s="43"/>
      <c r="B61" s="43"/>
      <c r="C61" s="43"/>
      <c r="D61" s="43"/>
      <c r="E61" s="43"/>
      <c r="F61" s="43"/>
      <c r="G61" s="43"/>
      <c r="H61" s="43"/>
      <c r="I61" s="43"/>
      <c r="J61" s="43"/>
      <c r="K61" s="43"/>
      <c r="L61" s="43"/>
      <c r="M61" s="43"/>
      <c r="N61" s="43"/>
      <c r="O61" s="43"/>
      <c r="P61" s="43"/>
      <c r="Q61" s="43"/>
      <c r="R61" s="43"/>
      <c r="S61" s="43"/>
      <c r="T61" s="43"/>
      <c r="U61" s="43"/>
      <c r="V61" s="43"/>
      <c r="W61" s="43"/>
      <c r="X61" s="43"/>
      <c r="Y61" s="43"/>
      <c r="Z61" s="43"/>
      <c r="AA61" s="2"/>
      <c r="AB61" s="2"/>
      <c r="AC61" s="2"/>
      <c r="AD61" s="2"/>
      <c r="AE61" s="2"/>
      <c r="AF61" s="2"/>
    </row>
    <row r="62" ht="15.75" customHeight="1">
      <c r="A62" s="43"/>
      <c r="B62" s="43"/>
      <c r="C62" s="43"/>
      <c r="D62" s="43"/>
      <c r="E62" s="43"/>
      <c r="F62" s="43"/>
      <c r="G62" s="43"/>
      <c r="H62" s="43"/>
      <c r="I62" s="43"/>
      <c r="J62" s="43"/>
      <c r="K62" s="43"/>
      <c r="L62" s="43"/>
      <c r="M62" s="43"/>
      <c r="N62" s="43"/>
      <c r="O62" s="43"/>
      <c r="P62" s="43"/>
      <c r="Q62" s="43"/>
      <c r="R62" s="43"/>
      <c r="S62" s="43"/>
      <c r="T62" s="43"/>
      <c r="U62" s="43"/>
      <c r="V62" s="43"/>
      <c r="W62" s="43"/>
      <c r="X62" s="43"/>
      <c r="Y62" s="43"/>
      <c r="Z62" s="43"/>
      <c r="AA62" s="2"/>
      <c r="AB62" s="2"/>
      <c r="AC62" s="2"/>
      <c r="AD62" s="2"/>
      <c r="AE62" s="2"/>
      <c r="AF62" s="2"/>
    </row>
    <row r="63" ht="15.75" customHeight="1">
      <c r="A63" s="43"/>
      <c r="B63" s="43"/>
      <c r="C63" s="43"/>
      <c r="D63" s="43"/>
      <c r="E63" s="43"/>
      <c r="F63" s="43"/>
      <c r="G63" s="43"/>
      <c r="H63" s="43"/>
      <c r="I63" s="43"/>
      <c r="J63" s="43"/>
      <c r="K63" s="43"/>
      <c r="L63" s="43"/>
      <c r="M63" s="43"/>
      <c r="N63" s="43"/>
      <c r="O63" s="43"/>
      <c r="P63" s="43"/>
      <c r="Q63" s="43"/>
      <c r="R63" s="43"/>
      <c r="S63" s="43"/>
      <c r="T63" s="43"/>
      <c r="U63" s="43"/>
      <c r="V63" s="43"/>
      <c r="W63" s="43"/>
      <c r="X63" s="43"/>
      <c r="Y63" s="43"/>
      <c r="Z63" s="43"/>
      <c r="AA63" s="2"/>
      <c r="AB63" s="2"/>
      <c r="AC63" s="2"/>
      <c r="AD63" s="2"/>
      <c r="AE63" s="2"/>
      <c r="AF63" s="2"/>
    </row>
    <row r="64" ht="15.75" customHeight="1">
      <c r="A64" s="43"/>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2"/>
      <c r="AB64" s="2"/>
      <c r="AC64" s="2"/>
      <c r="AD64" s="2"/>
      <c r="AE64" s="2"/>
      <c r="AF64" s="2"/>
    </row>
    <row r="65" ht="15.75" customHeight="1">
      <c r="A65" s="43"/>
      <c r="B65" s="43"/>
      <c r="C65" s="43"/>
      <c r="D65" s="43"/>
      <c r="E65" s="43"/>
      <c r="F65" s="43"/>
      <c r="G65" s="43"/>
      <c r="H65" s="43"/>
      <c r="I65" s="43"/>
      <c r="J65" s="43"/>
      <c r="K65" s="43"/>
      <c r="L65" s="43"/>
      <c r="M65" s="43"/>
      <c r="N65" s="43"/>
      <c r="O65" s="43"/>
      <c r="P65" s="43"/>
      <c r="Q65" s="43"/>
      <c r="R65" s="43"/>
      <c r="S65" s="43"/>
      <c r="T65" s="43"/>
      <c r="U65" s="43"/>
      <c r="V65" s="43"/>
      <c r="W65" s="43"/>
      <c r="X65" s="43"/>
      <c r="Y65" s="43"/>
      <c r="Z65" s="43"/>
      <c r="AA65" s="2"/>
      <c r="AB65" s="2"/>
      <c r="AC65" s="2"/>
      <c r="AD65" s="2"/>
      <c r="AE65" s="2"/>
      <c r="AF65" s="2"/>
    </row>
    <row r="66" ht="15.75" customHeight="1">
      <c r="A66" s="43"/>
      <c r="B66" s="43"/>
      <c r="C66" s="43"/>
      <c r="D66" s="43"/>
      <c r="E66" s="43"/>
      <c r="F66" s="43"/>
      <c r="G66" s="43"/>
      <c r="H66" s="43"/>
      <c r="I66" s="43"/>
      <c r="J66" s="43"/>
      <c r="K66" s="43"/>
      <c r="L66" s="43"/>
      <c r="M66" s="43"/>
      <c r="N66" s="43"/>
      <c r="O66" s="43"/>
      <c r="P66" s="43"/>
      <c r="Q66" s="43"/>
      <c r="R66" s="43"/>
      <c r="S66" s="43"/>
      <c r="T66" s="43"/>
      <c r="U66" s="43"/>
      <c r="V66" s="43"/>
      <c r="W66" s="43"/>
      <c r="X66" s="43"/>
      <c r="Y66" s="43"/>
      <c r="Z66" s="43"/>
      <c r="AA66" s="2"/>
      <c r="AB66" s="2"/>
      <c r="AC66" s="2"/>
      <c r="AD66" s="2"/>
      <c r="AE66" s="2"/>
      <c r="AF66" s="2"/>
    </row>
    <row r="67" ht="15.75" customHeight="1">
      <c r="A67" s="43"/>
      <c r="B67" s="43"/>
      <c r="C67" s="43"/>
      <c r="D67" s="43"/>
      <c r="E67" s="43"/>
      <c r="F67" s="43"/>
      <c r="G67" s="43"/>
      <c r="H67" s="43"/>
      <c r="I67" s="43"/>
      <c r="J67" s="43"/>
      <c r="K67" s="43"/>
      <c r="L67" s="43"/>
      <c r="M67" s="43"/>
      <c r="N67" s="43"/>
      <c r="O67" s="43"/>
      <c r="P67" s="43"/>
      <c r="Q67" s="43"/>
      <c r="R67" s="43"/>
      <c r="S67" s="43"/>
      <c r="T67" s="43"/>
      <c r="U67" s="43"/>
      <c r="V67" s="43"/>
      <c r="W67" s="43"/>
      <c r="X67" s="43"/>
      <c r="Y67" s="43"/>
      <c r="Z67" s="43"/>
      <c r="AA67" s="2"/>
      <c r="AB67" s="2"/>
      <c r="AC67" s="2"/>
      <c r="AD67" s="2"/>
      <c r="AE67" s="2"/>
      <c r="AF67" s="2"/>
    </row>
    <row r="68" ht="15.75" customHeight="1">
      <c r="A68" s="43"/>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2"/>
      <c r="AB68" s="2"/>
      <c r="AC68" s="2"/>
      <c r="AD68" s="2"/>
      <c r="AE68" s="2"/>
      <c r="AF68" s="2"/>
    </row>
    <row r="69" ht="15.75" customHeight="1">
      <c r="A69" s="43"/>
      <c r="B69" s="43"/>
      <c r="C69" s="43"/>
      <c r="D69" s="43"/>
      <c r="E69" s="43"/>
      <c r="F69" s="43"/>
      <c r="G69" s="43"/>
      <c r="H69" s="43"/>
      <c r="I69" s="43"/>
      <c r="J69" s="43"/>
      <c r="K69" s="43"/>
      <c r="L69" s="43"/>
      <c r="M69" s="43"/>
      <c r="N69" s="43"/>
      <c r="O69" s="43"/>
      <c r="P69" s="43"/>
      <c r="Q69" s="43"/>
      <c r="R69" s="43"/>
      <c r="S69" s="43"/>
      <c r="T69" s="43"/>
      <c r="U69" s="43"/>
      <c r="V69" s="43"/>
      <c r="W69" s="43"/>
      <c r="X69" s="43"/>
      <c r="Y69" s="43"/>
      <c r="Z69" s="43"/>
      <c r="AA69" s="2"/>
      <c r="AB69" s="2"/>
      <c r="AC69" s="2"/>
      <c r="AD69" s="2"/>
      <c r="AE69" s="2"/>
      <c r="AF69" s="2"/>
    </row>
    <row r="70" ht="15.75" customHeight="1">
      <c r="A70" s="43"/>
      <c r="B70" s="43"/>
      <c r="C70" s="43"/>
      <c r="D70" s="43"/>
      <c r="E70" s="43"/>
      <c r="F70" s="43"/>
      <c r="G70" s="43"/>
      <c r="H70" s="43"/>
      <c r="I70" s="43"/>
      <c r="J70" s="43"/>
      <c r="K70" s="43"/>
      <c r="L70" s="43"/>
      <c r="M70" s="43"/>
      <c r="N70" s="43"/>
      <c r="O70" s="43"/>
      <c r="P70" s="43"/>
      <c r="Q70" s="43"/>
      <c r="R70" s="43"/>
      <c r="S70" s="43"/>
      <c r="T70" s="43"/>
      <c r="U70" s="43"/>
      <c r="V70" s="43"/>
      <c r="W70" s="43"/>
      <c r="X70" s="43"/>
      <c r="Y70" s="43"/>
      <c r="Z70" s="43"/>
      <c r="AA70" s="2"/>
      <c r="AB70" s="2"/>
      <c r="AC70" s="2"/>
      <c r="AD70" s="2"/>
      <c r="AE70" s="2"/>
      <c r="AF70" s="2"/>
    </row>
    <row r="71" ht="15.75" customHeight="1">
      <c r="A71" s="43"/>
      <c r="B71" s="43"/>
      <c r="C71" s="43"/>
      <c r="D71" s="43"/>
      <c r="E71" s="43"/>
      <c r="F71" s="43"/>
      <c r="G71" s="43"/>
      <c r="H71" s="43"/>
      <c r="I71" s="43"/>
      <c r="J71" s="43"/>
      <c r="K71" s="43"/>
      <c r="L71" s="43"/>
      <c r="M71" s="43"/>
      <c r="N71" s="43"/>
      <c r="O71" s="43"/>
      <c r="P71" s="43"/>
      <c r="Q71" s="43"/>
      <c r="R71" s="43"/>
      <c r="S71" s="43"/>
      <c r="T71" s="43"/>
      <c r="U71" s="43"/>
      <c r="V71" s="43"/>
      <c r="W71" s="43"/>
      <c r="X71" s="43"/>
      <c r="Y71" s="43"/>
      <c r="Z71" s="43"/>
      <c r="AA71" s="2"/>
      <c r="AB71" s="2"/>
      <c r="AC71" s="2"/>
      <c r="AD71" s="2"/>
      <c r="AE71" s="2"/>
      <c r="AF71" s="2"/>
    </row>
    <row r="72" ht="15.75" customHeight="1">
      <c r="A72" s="43"/>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2"/>
      <c r="AB72" s="2"/>
      <c r="AC72" s="2"/>
      <c r="AD72" s="2"/>
      <c r="AE72" s="2"/>
      <c r="AF72" s="2"/>
    </row>
    <row r="73" ht="15.75" customHeight="1">
      <c r="A73" s="43"/>
      <c r="B73" s="43"/>
      <c r="C73" s="43"/>
      <c r="D73" s="43"/>
      <c r="E73" s="43"/>
      <c r="F73" s="43"/>
      <c r="G73" s="43"/>
      <c r="H73" s="43"/>
      <c r="I73" s="43"/>
      <c r="J73" s="43"/>
      <c r="K73" s="43"/>
      <c r="L73" s="43"/>
      <c r="M73" s="43"/>
      <c r="N73" s="43"/>
      <c r="O73" s="43"/>
      <c r="P73" s="43"/>
      <c r="Q73" s="43"/>
      <c r="R73" s="43"/>
      <c r="S73" s="43"/>
      <c r="T73" s="43"/>
      <c r="U73" s="43"/>
      <c r="V73" s="43"/>
      <c r="W73" s="43"/>
      <c r="X73" s="43"/>
      <c r="Y73" s="43"/>
      <c r="Z73" s="43"/>
      <c r="AA73" s="2"/>
      <c r="AB73" s="2"/>
      <c r="AC73" s="2"/>
      <c r="AD73" s="2"/>
      <c r="AE73" s="2"/>
      <c r="AF73" s="2"/>
    </row>
    <row r="74" ht="15.75" customHeight="1">
      <c r="A74" s="43"/>
      <c r="B74" s="43"/>
      <c r="C74" s="43"/>
      <c r="D74" s="43"/>
      <c r="E74" s="43"/>
      <c r="F74" s="43"/>
      <c r="G74" s="43"/>
      <c r="H74" s="43"/>
      <c r="I74" s="43"/>
      <c r="J74" s="43"/>
      <c r="K74" s="43"/>
      <c r="L74" s="43"/>
      <c r="M74" s="43"/>
      <c r="N74" s="43"/>
      <c r="O74" s="43"/>
      <c r="P74" s="43"/>
      <c r="Q74" s="43"/>
      <c r="R74" s="43"/>
      <c r="S74" s="43"/>
      <c r="T74" s="43"/>
      <c r="U74" s="43"/>
      <c r="V74" s="43"/>
      <c r="W74" s="43"/>
      <c r="X74" s="43"/>
      <c r="Y74" s="43"/>
      <c r="Z74" s="43"/>
      <c r="AA74" s="2"/>
      <c r="AB74" s="2"/>
      <c r="AC74" s="2"/>
      <c r="AD74" s="2"/>
      <c r="AE74" s="2"/>
      <c r="AF74" s="2"/>
    </row>
    <row r="75" ht="15.75" customHeight="1">
      <c r="A75" s="43"/>
      <c r="B75" s="43"/>
      <c r="C75" s="43"/>
      <c r="D75" s="43"/>
      <c r="E75" s="43"/>
      <c r="F75" s="43"/>
      <c r="G75" s="43"/>
      <c r="H75" s="43"/>
      <c r="I75" s="43"/>
      <c r="J75" s="43"/>
      <c r="K75" s="43"/>
      <c r="L75" s="43"/>
      <c r="M75" s="43"/>
      <c r="N75" s="43"/>
      <c r="O75" s="43"/>
      <c r="P75" s="43"/>
      <c r="Q75" s="43"/>
      <c r="R75" s="43"/>
      <c r="S75" s="43"/>
      <c r="T75" s="43"/>
      <c r="U75" s="43"/>
      <c r="V75" s="43"/>
      <c r="W75" s="43"/>
      <c r="X75" s="43"/>
      <c r="Y75" s="43"/>
      <c r="Z75" s="43"/>
      <c r="AA75" s="2"/>
      <c r="AB75" s="2"/>
      <c r="AC75" s="2"/>
      <c r="AD75" s="2"/>
      <c r="AE75" s="2"/>
      <c r="AF75" s="2"/>
    </row>
    <row r="76" ht="15.75" customHeight="1">
      <c r="A76" s="43"/>
      <c r="B76" s="43"/>
      <c r="C76" s="43"/>
      <c r="D76" s="43"/>
      <c r="E76" s="43"/>
      <c r="F76" s="43"/>
      <c r="G76" s="43"/>
      <c r="H76" s="43"/>
      <c r="I76" s="43"/>
      <c r="J76" s="43"/>
      <c r="K76" s="43"/>
      <c r="L76" s="43"/>
      <c r="M76" s="43"/>
      <c r="N76" s="43"/>
      <c r="O76" s="43"/>
      <c r="P76" s="43"/>
      <c r="Q76" s="43"/>
      <c r="R76" s="43"/>
      <c r="S76" s="43"/>
      <c r="T76" s="43"/>
      <c r="U76" s="43"/>
      <c r="V76" s="43"/>
      <c r="W76" s="43"/>
      <c r="X76" s="43"/>
      <c r="Y76" s="43"/>
      <c r="Z76" s="43"/>
      <c r="AA76" s="2"/>
      <c r="AB76" s="2"/>
      <c r="AC76" s="2"/>
      <c r="AD76" s="2"/>
      <c r="AE76" s="2"/>
      <c r="AF76" s="2"/>
    </row>
    <row r="77" ht="15.75" customHeight="1">
      <c r="A77" s="43"/>
      <c r="B77" s="43"/>
      <c r="C77" s="43"/>
      <c r="D77" s="43"/>
      <c r="E77" s="43"/>
      <c r="F77" s="43"/>
      <c r="G77" s="43"/>
      <c r="H77" s="43"/>
      <c r="I77" s="43"/>
      <c r="J77" s="43"/>
      <c r="K77" s="43"/>
      <c r="L77" s="43"/>
      <c r="M77" s="43"/>
      <c r="N77" s="43"/>
      <c r="O77" s="43"/>
      <c r="P77" s="43"/>
      <c r="Q77" s="43"/>
      <c r="R77" s="43"/>
      <c r="S77" s="43"/>
      <c r="T77" s="43"/>
      <c r="U77" s="43"/>
      <c r="V77" s="43"/>
      <c r="W77" s="43"/>
      <c r="X77" s="43"/>
      <c r="Y77" s="43"/>
      <c r="Z77" s="43"/>
      <c r="AA77" s="2"/>
      <c r="AB77" s="2"/>
      <c r="AC77" s="2"/>
      <c r="AD77" s="2"/>
      <c r="AE77" s="2"/>
      <c r="AF77" s="2"/>
    </row>
    <row r="78" ht="15.75" customHeight="1">
      <c r="A78" s="43"/>
      <c r="B78" s="43"/>
      <c r="C78" s="43"/>
      <c r="D78" s="43"/>
      <c r="E78" s="43"/>
      <c r="F78" s="43"/>
      <c r="G78" s="43"/>
      <c r="H78" s="43"/>
      <c r="I78" s="43"/>
      <c r="J78" s="43"/>
      <c r="K78" s="43"/>
      <c r="L78" s="43"/>
      <c r="M78" s="43"/>
      <c r="N78" s="43"/>
      <c r="O78" s="43"/>
      <c r="P78" s="43"/>
      <c r="Q78" s="43"/>
      <c r="R78" s="43"/>
      <c r="S78" s="43"/>
      <c r="T78" s="43"/>
      <c r="U78" s="43"/>
      <c r="V78" s="43"/>
      <c r="W78" s="43"/>
      <c r="X78" s="43"/>
      <c r="Y78" s="43"/>
      <c r="Z78" s="43"/>
      <c r="AA78" s="2"/>
      <c r="AB78" s="2"/>
      <c r="AC78" s="2"/>
      <c r="AD78" s="2"/>
      <c r="AE78" s="2"/>
      <c r="AF78" s="2"/>
    </row>
    <row r="79" ht="15.75" customHeight="1">
      <c r="A79" s="43"/>
      <c r="B79" s="43"/>
      <c r="C79" s="43"/>
      <c r="D79" s="43"/>
      <c r="E79" s="43"/>
      <c r="F79" s="43"/>
      <c r="G79" s="43"/>
      <c r="H79" s="43"/>
      <c r="I79" s="43"/>
      <c r="J79" s="43"/>
      <c r="K79" s="43"/>
      <c r="L79" s="43"/>
      <c r="M79" s="43"/>
      <c r="N79" s="43"/>
      <c r="O79" s="43"/>
      <c r="P79" s="43"/>
      <c r="Q79" s="43"/>
      <c r="R79" s="43"/>
      <c r="S79" s="43"/>
      <c r="T79" s="43"/>
      <c r="U79" s="43"/>
      <c r="V79" s="43"/>
      <c r="W79" s="43"/>
      <c r="X79" s="43"/>
      <c r="Y79" s="43"/>
      <c r="Z79" s="43"/>
      <c r="AA79" s="2"/>
      <c r="AB79" s="2"/>
      <c r="AC79" s="2"/>
      <c r="AD79" s="2"/>
      <c r="AE79" s="2"/>
      <c r="AF79" s="2"/>
    </row>
    <row r="80" ht="15.75" customHeight="1">
      <c r="A80" s="43"/>
      <c r="B80" s="43"/>
      <c r="C80" s="43"/>
      <c r="D80" s="43"/>
      <c r="E80" s="43"/>
      <c r="F80" s="43"/>
      <c r="G80" s="43"/>
      <c r="H80" s="43"/>
      <c r="I80" s="43"/>
      <c r="J80" s="43"/>
      <c r="K80" s="43"/>
      <c r="L80" s="43"/>
      <c r="M80" s="43"/>
      <c r="N80" s="43"/>
      <c r="O80" s="43"/>
      <c r="P80" s="43"/>
      <c r="Q80" s="43"/>
      <c r="R80" s="43"/>
      <c r="S80" s="43"/>
      <c r="T80" s="43"/>
      <c r="U80" s="43"/>
      <c r="V80" s="43"/>
      <c r="W80" s="43"/>
      <c r="X80" s="43"/>
      <c r="Y80" s="43"/>
      <c r="Z80" s="43"/>
      <c r="AA80" s="2"/>
      <c r="AB80" s="2"/>
      <c r="AC80" s="2"/>
      <c r="AD80" s="2"/>
      <c r="AE80" s="2"/>
      <c r="AF80" s="2"/>
    </row>
    <row r="81" ht="15.75" customHeight="1">
      <c r="A81" s="43"/>
      <c r="B81" s="43"/>
      <c r="C81" s="43"/>
      <c r="D81" s="43"/>
      <c r="E81" s="43"/>
      <c r="F81" s="43"/>
      <c r="G81" s="43"/>
      <c r="H81" s="43"/>
      <c r="I81" s="43"/>
      <c r="J81" s="43"/>
      <c r="K81" s="43"/>
      <c r="L81" s="43"/>
      <c r="M81" s="43"/>
      <c r="N81" s="43"/>
      <c r="O81" s="43"/>
      <c r="P81" s="43"/>
      <c r="Q81" s="43"/>
      <c r="R81" s="43"/>
      <c r="S81" s="43"/>
      <c r="T81" s="43"/>
      <c r="U81" s="43"/>
      <c r="V81" s="43"/>
      <c r="W81" s="43"/>
      <c r="X81" s="43"/>
      <c r="Y81" s="43"/>
      <c r="Z81" s="43"/>
      <c r="AA81" s="2"/>
      <c r="AB81" s="2"/>
      <c r="AC81" s="2"/>
      <c r="AD81" s="2"/>
      <c r="AE81" s="2"/>
      <c r="AF81" s="2"/>
    </row>
    <row r="82" ht="15.75" customHeight="1">
      <c r="A82" s="43"/>
      <c r="B82" s="43"/>
      <c r="C82" s="43"/>
      <c r="D82" s="43"/>
      <c r="E82" s="43"/>
      <c r="F82" s="43"/>
      <c r="G82" s="43"/>
      <c r="H82" s="43"/>
      <c r="I82" s="43"/>
      <c r="J82" s="43"/>
      <c r="K82" s="43"/>
      <c r="L82" s="43"/>
      <c r="M82" s="43"/>
      <c r="N82" s="43"/>
      <c r="O82" s="43"/>
      <c r="P82" s="43"/>
      <c r="Q82" s="43"/>
      <c r="R82" s="43"/>
      <c r="S82" s="43"/>
      <c r="T82" s="43"/>
      <c r="U82" s="43"/>
      <c r="V82" s="43"/>
      <c r="W82" s="43"/>
      <c r="X82" s="43"/>
      <c r="Y82" s="43"/>
      <c r="Z82" s="43"/>
      <c r="AA82" s="2"/>
      <c r="AB82" s="2"/>
      <c r="AC82" s="2"/>
      <c r="AD82" s="2"/>
      <c r="AE82" s="2"/>
      <c r="AF82" s="2"/>
    </row>
    <row r="83" ht="15.75" customHeight="1">
      <c r="A83" s="43"/>
      <c r="B83" s="43"/>
      <c r="C83" s="43"/>
      <c r="D83" s="43"/>
      <c r="E83" s="43"/>
      <c r="F83" s="43"/>
      <c r="G83" s="43"/>
      <c r="H83" s="43"/>
      <c r="I83" s="43"/>
      <c r="J83" s="43"/>
      <c r="K83" s="43"/>
      <c r="L83" s="43"/>
      <c r="M83" s="43"/>
      <c r="N83" s="43"/>
      <c r="O83" s="43"/>
      <c r="P83" s="43"/>
      <c r="Q83" s="43"/>
      <c r="R83" s="43"/>
      <c r="S83" s="43"/>
      <c r="T83" s="43"/>
      <c r="U83" s="43"/>
      <c r="V83" s="43"/>
      <c r="W83" s="43"/>
      <c r="X83" s="43"/>
      <c r="Y83" s="43"/>
      <c r="Z83" s="43"/>
      <c r="AA83" s="2"/>
      <c r="AB83" s="2"/>
      <c r="AC83" s="2"/>
      <c r="AD83" s="2"/>
      <c r="AE83" s="2"/>
      <c r="AF83" s="2"/>
    </row>
    <row r="84" ht="15.75" customHeight="1">
      <c r="A84" s="43"/>
      <c r="B84" s="43"/>
      <c r="C84" s="43"/>
      <c r="D84" s="43"/>
      <c r="E84" s="43"/>
      <c r="F84" s="43"/>
      <c r="G84" s="43"/>
      <c r="H84" s="43"/>
      <c r="I84" s="43"/>
      <c r="J84" s="43"/>
      <c r="K84" s="43"/>
      <c r="L84" s="43"/>
      <c r="M84" s="43"/>
      <c r="N84" s="43"/>
      <c r="O84" s="43"/>
      <c r="P84" s="43"/>
      <c r="Q84" s="43"/>
      <c r="R84" s="43"/>
      <c r="S84" s="43"/>
      <c r="T84" s="43"/>
      <c r="U84" s="43"/>
      <c r="V84" s="43"/>
      <c r="W84" s="43"/>
      <c r="X84" s="43"/>
      <c r="Y84" s="43"/>
      <c r="Z84" s="43"/>
      <c r="AA84" s="2"/>
      <c r="AB84" s="2"/>
      <c r="AC84" s="2"/>
      <c r="AD84" s="2"/>
      <c r="AE84" s="2"/>
      <c r="AF84" s="2"/>
    </row>
    <row r="85" ht="15.75" customHeight="1">
      <c r="A85" s="43"/>
      <c r="B85" s="43"/>
      <c r="C85" s="43"/>
      <c r="D85" s="43"/>
      <c r="E85" s="43"/>
      <c r="F85" s="43"/>
      <c r="G85" s="43"/>
      <c r="H85" s="43"/>
      <c r="I85" s="43"/>
      <c r="J85" s="43"/>
      <c r="K85" s="43"/>
      <c r="L85" s="43"/>
      <c r="M85" s="43"/>
      <c r="N85" s="43"/>
      <c r="O85" s="43"/>
      <c r="P85" s="43"/>
      <c r="Q85" s="43"/>
      <c r="R85" s="43"/>
      <c r="S85" s="43"/>
      <c r="T85" s="43"/>
      <c r="U85" s="43"/>
      <c r="V85" s="43"/>
      <c r="W85" s="43"/>
      <c r="X85" s="43"/>
      <c r="Y85" s="43"/>
      <c r="Z85" s="43"/>
      <c r="AA85" s="2"/>
      <c r="AB85" s="2"/>
      <c r="AC85" s="2"/>
      <c r="AD85" s="2"/>
      <c r="AE85" s="2"/>
      <c r="AF85" s="2"/>
    </row>
    <row r="86" ht="15.75" customHeight="1">
      <c r="A86" s="43"/>
      <c r="B86" s="43"/>
      <c r="C86" s="43"/>
      <c r="D86" s="43"/>
      <c r="E86" s="43"/>
      <c r="F86" s="43"/>
      <c r="G86" s="43"/>
      <c r="H86" s="43"/>
      <c r="I86" s="43"/>
      <c r="J86" s="43"/>
      <c r="K86" s="43"/>
      <c r="L86" s="43"/>
      <c r="M86" s="43"/>
      <c r="N86" s="43"/>
      <c r="O86" s="43"/>
      <c r="P86" s="43"/>
      <c r="Q86" s="43"/>
      <c r="R86" s="43"/>
      <c r="S86" s="43"/>
      <c r="T86" s="43"/>
      <c r="U86" s="43"/>
      <c r="V86" s="43"/>
      <c r="W86" s="43"/>
      <c r="X86" s="43"/>
      <c r="Y86" s="43"/>
      <c r="Z86" s="43"/>
      <c r="AA86" s="2"/>
      <c r="AB86" s="2"/>
      <c r="AC86" s="2"/>
      <c r="AD86" s="2"/>
      <c r="AE86" s="2"/>
      <c r="AF86" s="2"/>
    </row>
    <row r="87" ht="15.75" customHeight="1">
      <c r="A87" s="43"/>
      <c r="B87" s="43"/>
      <c r="C87" s="43"/>
      <c r="D87" s="43"/>
      <c r="E87" s="43"/>
      <c r="F87" s="43"/>
      <c r="G87" s="43"/>
      <c r="H87" s="43"/>
      <c r="I87" s="43"/>
      <c r="J87" s="43"/>
      <c r="K87" s="43"/>
      <c r="L87" s="43"/>
      <c r="M87" s="43"/>
      <c r="N87" s="43"/>
      <c r="O87" s="43"/>
      <c r="P87" s="43"/>
      <c r="Q87" s="43"/>
      <c r="R87" s="43"/>
      <c r="S87" s="43"/>
      <c r="T87" s="43"/>
      <c r="U87" s="43"/>
      <c r="V87" s="43"/>
      <c r="W87" s="43"/>
      <c r="X87" s="43"/>
      <c r="Y87" s="43"/>
      <c r="Z87" s="43"/>
      <c r="AA87" s="2"/>
      <c r="AB87" s="2"/>
      <c r="AC87" s="2"/>
      <c r="AD87" s="2"/>
      <c r="AE87" s="2"/>
      <c r="AF87" s="2"/>
    </row>
    <row r="88" ht="15.75" customHeight="1">
      <c r="A88" s="43"/>
      <c r="B88" s="43"/>
      <c r="C88" s="43"/>
      <c r="D88" s="43"/>
      <c r="E88" s="43"/>
      <c r="F88" s="43"/>
      <c r="G88" s="43"/>
      <c r="H88" s="43"/>
      <c r="I88" s="43"/>
      <c r="J88" s="43"/>
      <c r="K88" s="43"/>
      <c r="L88" s="43"/>
      <c r="M88" s="43"/>
      <c r="N88" s="43"/>
      <c r="O88" s="43"/>
      <c r="P88" s="43"/>
      <c r="Q88" s="43"/>
      <c r="R88" s="43"/>
      <c r="S88" s="43"/>
      <c r="T88" s="43"/>
      <c r="U88" s="43"/>
      <c r="V88" s="43"/>
      <c r="W88" s="43"/>
      <c r="X88" s="43"/>
      <c r="Y88" s="43"/>
      <c r="Z88" s="43"/>
      <c r="AA88" s="2"/>
      <c r="AB88" s="2"/>
      <c r="AC88" s="2"/>
      <c r="AD88" s="2"/>
      <c r="AE88" s="2"/>
      <c r="AF88" s="2"/>
    </row>
    <row r="89" ht="15.75" customHeight="1">
      <c r="A89" s="43"/>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2"/>
      <c r="AB89" s="2"/>
      <c r="AC89" s="2"/>
      <c r="AD89" s="2"/>
      <c r="AE89" s="2"/>
      <c r="AF89" s="2"/>
    </row>
    <row r="90" ht="15.75" customHeight="1">
      <c r="A90" s="43"/>
      <c r="B90" s="43"/>
      <c r="C90" s="43"/>
      <c r="D90" s="43"/>
      <c r="E90" s="43"/>
      <c r="F90" s="43"/>
      <c r="G90" s="43"/>
      <c r="H90" s="43"/>
      <c r="I90" s="43"/>
      <c r="J90" s="43"/>
      <c r="K90" s="43"/>
      <c r="L90" s="43"/>
      <c r="M90" s="43"/>
      <c r="N90" s="43"/>
      <c r="O90" s="43"/>
      <c r="P90" s="43"/>
      <c r="Q90" s="43"/>
      <c r="R90" s="43"/>
      <c r="S90" s="43"/>
      <c r="T90" s="43"/>
      <c r="U90" s="43"/>
      <c r="V90" s="43"/>
      <c r="W90" s="43"/>
      <c r="X90" s="43"/>
      <c r="Y90" s="43"/>
      <c r="Z90" s="43"/>
      <c r="AA90" s="2"/>
      <c r="AB90" s="2"/>
      <c r="AC90" s="2"/>
      <c r="AD90" s="2"/>
      <c r="AE90" s="2"/>
      <c r="AF90" s="2"/>
    </row>
    <row r="91" ht="15.75" customHeight="1">
      <c r="A91" s="43"/>
      <c r="B91" s="43"/>
      <c r="C91" s="43"/>
      <c r="D91" s="43"/>
      <c r="E91" s="43"/>
      <c r="F91" s="43"/>
      <c r="G91" s="43"/>
      <c r="H91" s="43"/>
      <c r="I91" s="43"/>
      <c r="J91" s="43"/>
      <c r="K91" s="43"/>
      <c r="L91" s="43"/>
      <c r="M91" s="43"/>
      <c r="N91" s="43"/>
      <c r="O91" s="43"/>
      <c r="P91" s="43"/>
      <c r="Q91" s="43"/>
      <c r="R91" s="43"/>
      <c r="S91" s="43"/>
      <c r="T91" s="43"/>
      <c r="U91" s="43"/>
      <c r="V91" s="43"/>
      <c r="W91" s="43"/>
      <c r="X91" s="43"/>
      <c r="Y91" s="43"/>
      <c r="Z91" s="43"/>
      <c r="AA91" s="2"/>
      <c r="AB91" s="2"/>
      <c r="AC91" s="2"/>
      <c r="AD91" s="2"/>
      <c r="AE91" s="2"/>
      <c r="AF91" s="2"/>
    </row>
    <row r="92" ht="15.75" customHeight="1">
      <c r="A92" s="43"/>
      <c r="B92" s="43"/>
      <c r="C92" s="43"/>
      <c r="D92" s="43"/>
      <c r="E92" s="43"/>
      <c r="F92" s="43"/>
      <c r="G92" s="43"/>
      <c r="H92" s="43"/>
      <c r="I92" s="43"/>
      <c r="J92" s="43"/>
      <c r="K92" s="43"/>
      <c r="L92" s="43"/>
      <c r="M92" s="43"/>
      <c r="N92" s="43"/>
      <c r="O92" s="43"/>
      <c r="P92" s="43"/>
      <c r="Q92" s="43"/>
      <c r="R92" s="43"/>
      <c r="S92" s="43"/>
      <c r="T92" s="43"/>
      <c r="U92" s="43"/>
      <c r="V92" s="43"/>
      <c r="W92" s="43"/>
      <c r="X92" s="43"/>
      <c r="Y92" s="43"/>
      <c r="Z92" s="43"/>
      <c r="AA92" s="2"/>
      <c r="AB92" s="2"/>
      <c r="AC92" s="2"/>
      <c r="AD92" s="2"/>
      <c r="AE92" s="2"/>
      <c r="AF92" s="2"/>
    </row>
    <row r="93" ht="15.75" customHeight="1">
      <c r="A93" s="43"/>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2"/>
      <c r="AB93" s="2"/>
      <c r="AC93" s="2"/>
      <c r="AD93" s="2"/>
      <c r="AE93" s="2"/>
      <c r="AF93" s="2"/>
    </row>
    <row r="94" ht="15.75" customHeight="1">
      <c r="A94" s="43"/>
      <c r="B94" s="43"/>
      <c r="C94" s="43"/>
      <c r="D94" s="43"/>
      <c r="E94" s="43"/>
      <c r="F94" s="43"/>
      <c r="G94" s="43"/>
      <c r="H94" s="43"/>
      <c r="I94" s="43"/>
      <c r="J94" s="43"/>
      <c r="K94" s="43"/>
      <c r="L94" s="43"/>
      <c r="M94" s="43"/>
      <c r="N94" s="43"/>
      <c r="O94" s="43"/>
      <c r="P94" s="43"/>
      <c r="Q94" s="43"/>
      <c r="R94" s="43"/>
      <c r="S94" s="43"/>
      <c r="T94" s="43"/>
      <c r="U94" s="43"/>
      <c r="V94" s="43"/>
      <c r="W94" s="43"/>
      <c r="X94" s="43"/>
      <c r="Y94" s="43"/>
      <c r="Z94" s="43"/>
      <c r="AA94" s="2"/>
      <c r="AB94" s="2"/>
      <c r="AC94" s="2"/>
      <c r="AD94" s="2"/>
      <c r="AE94" s="2"/>
      <c r="AF94" s="2"/>
    </row>
    <row r="95" ht="15.75" customHeight="1">
      <c r="A95" s="43"/>
      <c r="B95" s="43"/>
      <c r="C95" s="43"/>
      <c r="D95" s="43"/>
      <c r="E95" s="43"/>
      <c r="F95" s="43"/>
      <c r="G95" s="43"/>
      <c r="H95" s="43"/>
      <c r="I95" s="43"/>
      <c r="J95" s="43"/>
      <c r="K95" s="43"/>
      <c r="L95" s="43"/>
      <c r="M95" s="43"/>
      <c r="N95" s="43"/>
      <c r="O95" s="43"/>
      <c r="P95" s="43"/>
      <c r="Q95" s="43"/>
      <c r="R95" s="43"/>
      <c r="S95" s="43"/>
      <c r="T95" s="43"/>
      <c r="U95" s="43"/>
      <c r="V95" s="43"/>
      <c r="W95" s="43"/>
      <c r="X95" s="43"/>
      <c r="Y95" s="43"/>
      <c r="Z95" s="43"/>
      <c r="AA95" s="2"/>
      <c r="AB95" s="2"/>
      <c r="AC95" s="2"/>
      <c r="AD95" s="2"/>
      <c r="AE95" s="2"/>
      <c r="AF95" s="2"/>
    </row>
    <row r="96" ht="15.75" customHeight="1">
      <c r="A96" s="43"/>
      <c r="B96" s="43"/>
      <c r="C96" s="43"/>
      <c r="D96" s="43"/>
      <c r="E96" s="43"/>
      <c r="F96" s="43"/>
      <c r="G96" s="43"/>
      <c r="H96" s="43"/>
      <c r="I96" s="43"/>
      <c r="J96" s="43"/>
      <c r="K96" s="43"/>
      <c r="L96" s="43"/>
      <c r="M96" s="43"/>
      <c r="N96" s="43"/>
      <c r="O96" s="43"/>
      <c r="P96" s="43"/>
      <c r="Q96" s="43"/>
      <c r="R96" s="43"/>
      <c r="S96" s="43"/>
      <c r="T96" s="43"/>
      <c r="U96" s="43"/>
      <c r="V96" s="43"/>
      <c r="W96" s="43"/>
      <c r="X96" s="43"/>
      <c r="Y96" s="43"/>
      <c r="Z96" s="43"/>
      <c r="AA96" s="2"/>
      <c r="AB96" s="2"/>
      <c r="AC96" s="2"/>
      <c r="AD96" s="2"/>
      <c r="AE96" s="2"/>
      <c r="AF96" s="2"/>
    </row>
    <row r="97" ht="15.75" customHeight="1">
      <c r="A97" s="43"/>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2"/>
      <c r="AB97" s="2"/>
      <c r="AC97" s="2"/>
      <c r="AD97" s="2"/>
      <c r="AE97" s="2"/>
      <c r="AF97" s="2"/>
    </row>
    <row r="98" ht="15.75" customHeight="1">
      <c r="A98" s="43"/>
      <c r="B98" s="43"/>
      <c r="C98" s="43"/>
      <c r="D98" s="43"/>
      <c r="E98" s="43"/>
      <c r="F98" s="43"/>
      <c r="G98" s="43"/>
      <c r="H98" s="43"/>
      <c r="I98" s="43"/>
      <c r="J98" s="43"/>
      <c r="K98" s="43"/>
      <c r="L98" s="43"/>
      <c r="M98" s="43"/>
      <c r="N98" s="43"/>
      <c r="O98" s="43"/>
      <c r="P98" s="43"/>
      <c r="Q98" s="43"/>
      <c r="R98" s="43"/>
      <c r="S98" s="43"/>
      <c r="T98" s="43"/>
      <c r="U98" s="43"/>
      <c r="V98" s="43"/>
      <c r="W98" s="43"/>
      <c r="X98" s="43"/>
      <c r="Y98" s="43"/>
      <c r="Z98" s="43"/>
      <c r="AA98" s="2"/>
      <c r="AB98" s="2"/>
      <c r="AC98" s="2"/>
      <c r="AD98" s="2"/>
      <c r="AE98" s="2"/>
      <c r="AF98" s="2"/>
    </row>
    <row r="99" ht="15.75" customHeight="1">
      <c r="A99" s="43"/>
      <c r="B99" s="43"/>
      <c r="C99" s="43"/>
      <c r="D99" s="43"/>
      <c r="E99" s="43"/>
      <c r="F99" s="43"/>
      <c r="G99" s="43"/>
      <c r="H99" s="43"/>
      <c r="I99" s="43"/>
      <c r="J99" s="43"/>
      <c r="K99" s="43"/>
      <c r="L99" s="43"/>
      <c r="M99" s="43"/>
      <c r="N99" s="43"/>
      <c r="O99" s="43"/>
      <c r="P99" s="43"/>
      <c r="Q99" s="43"/>
      <c r="R99" s="43"/>
      <c r="S99" s="43"/>
      <c r="T99" s="43"/>
      <c r="U99" s="43"/>
      <c r="V99" s="43"/>
      <c r="W99" s="43"/>
      <c r="X99" s="43"/>
      <c r="Y99" s="43"/>
      <c r="Z99" s="43"/>
      <c r="AA99" s="2"/>
      <c r="AB99" s="2"/>
      <c r="AC99" s="2"/>
      <c r="AD99" s="2"/>
      <c r="AE99" s="2"/>
      <c r="AF99" s="2"/>
    </row>
    <row r="100" ht="15.75" customHeight="1">
      <c r="A100" s="43"/>
      <c r="B100" s="43"/>
      <c r="C100" s="43"/>
      <c r="D100" s="43"/>
      <c r="E100" s="43"/>
      <c r="F100" s="43"/>
      <c r="G100" s="43"/>
      <c r="H100" s="43"/>
      <c r="I100" s="43"/>
      <c r="J100" s="43"/>
      <c r="K100" s="43"/>
      <c r="L100" s="43"/>
      <c r="M100" s="43"/>
      <c r="N100" s="43"/>
      <c r="O100" s="43"/>
      <c r="P100" s="43"/>
      <c r="Q100" s="43"/>
      <c r="R100" s="43"/>
      <c r="S100" s="43"/>
      <c r="T100" s="43"/>
      <c r="U100" s="43"/>
      <c r="V100" s="43"/>
      <c r="W100" s="43"/>
      <c r="X100" s="43"/>
      <c r="Y100" s="43"/>
      <c r="Z100" s="43"/>
      <c r="AA100" s="2"/>
      <c r="AB100" s="2"/>
      <c r="AC100" s="2"/>
      <c r="AD100" s="2"/>
      <c r="AE100" s="2"/>
      <c r="AF100" s="2"/>
    </row>
    <row r="101" ht="15.75" customHeight="1">
      <c r="A101" s="43"/>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2"/>
      <c r="AB101" s="2"/>
      <c r="AC101" s="2"/>
      <c r="AD101" s="2"/>
      <c r="AE101" s="2"/>
      <c r="AF101" s="2"/>
    </row>
    <row r="102" ht="15.75" customHeight="1">
      <c r="A102" s="43"/>
      <c r="B102" s="43"/>
      <c r="C102" s="43"/>
      <c r="D102" s="43"/>
      <c r="E102" s="43"/>
      <c r="F102" s="43"/>
      <c r="G102" s="43"/>
      <c r="H102" s="43"/>
      <c r="I102" s="43"/>
      <c r="J102" s="43"/>
      <c r="K102" s="43"/>
      <c r="L102" s="43"/>
      <c r="M102" s="43"/>
      <c r="N102" s="43"/>
      <c r="O102" s="43"/>
      <c r="P102" s="43"/>
      <c r="Q102" s="43"/>
      <c r="R102" s="43"/>
      <c r="S102" s="43"/>
      <c r="T102" s="43"/>
      <c r="U102" s="43"/>
      <c r="V102" s="43"/>
      <c r="W102" s="43"/>
      <c r="X102" s="43"/>
      <c r="Y102" s="43"/>
      <c r="Z102" s="43"/>
      <c r="AA102" s="2"/>
      <c r="AB102" s="2"/>
      <c r="AC102" s="2"/>
      <c r="AD102" s="2"/>
      <c r="AE102" s="2"/>
      <c r="AF102" s="2"/>
    </row>
    <row r="103" ht="15.75" customHeight="1">
      <c r="A103" s="43"/>
      <c r="B103" s="43"/>
      <c r="C103" s="43"/>
      <c r="D103" s="43"/>
      <c r="E103" s="43"/>
      <c r="F103" s="43"/>
      <c r="G103" s="43"/>
      <c r="H103" s="43"/>
      <c r="I103" s="43"/>
      <c r="J103" s="43"/>
      <c r="K103" s="43"/>
      <c r="L103" s="43"/>
      <c r="M103" s="43"/>
      <c r="N103" s="43"/>
      <c r="O103" s="43"/>
      <c r="P103" s="43"/>
      <c r="Q103" s="43"/>
      <c r="R103" s="43"/>
      <c r="S103" s="43"/>
      <c r="T103" s="43"/>
      <c r="U103" s="43"/>
      <c r="V103" s="43"/>
      <c r="W103" s="43"/>
      <c r="X103" s="43"/>
      <c r="Y103" s="43"/>
      <c r="Z103" s="43"/>
      <c r="AA103" s="2"/>
      <c r="AB103" s="2"/>
      <c r="AC103" s="2"/>
      <c r="AD103" s="2"/>
      <c r="AE103" s="2"/>
      <c r="AF103" s="2"/>
    </row>
    <row r="104" ht="15.75" customHeight="1">
      <c r="A104" s="43"/>
      <c r="B104" s="43"/>
      <c r="C104" s="43"/>
      <c r="D104" s="43"/>
      <c r="E104" s="43"/>
      <c r="F104" s="43"/>
      <c r="G104" s="43"/>
      <c r="H104" s="43"/>
      <c r="I104" s="43"/>
      <c r="J104" s="43"/>
      <c r="K104" s="43"/>
      <c r="L104" s="43"/>
      <c r="M104" s="43"/>
      <c r="N104" s="43"/>
      <c r="O104" s="43"/>
      <c r="P104" s="43"/>
      <c r="Q104" s="43"/>
      <c r="R104" s="43"/>
      <c r="S104" s="43"/>
      <c r="T104" s="43"/>
      <c r="U104" s="43"/>
      <c r="V104" s="43"/>
      <c r="W104" s="43"/>
      <c r="X104" s="43"/>
      <c r="Y104" s="43"/>
      <c r="Z104" s="43"/>
      <c r="AA104" s="2"/>
      <c r="AB104" s="2"/>
      <c r="AC104" s="2"/>
      <c r="AD104" s="2"/>
      <c r="AE104" s="2"/>
      <c r="AF104" s="2"/>
    </row>
    <row r="105" ht="15.75" customHeight="1">
      <c r="A105" s="43"/>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2"/>
      <c r="AB105" s="2"/>
      <c r="AC105" s="2"/>
      <c r="AD105" s="2"/>
      <c r="AE105" s="2"/>
      <c r="AF105" s="2"/>
    </row>
    <row r="106" ht="15.75" customHeight="1">
      <c r="A106" s="43"/>
      <c r="B106" s="43"/>
      <c r="C106" s="43"/>
      <c r="D106" s="43"/>
      <c r="E106" s="43"/>
      <c r="F106" s="43"/>
      <c r="G106" s="43"/>
      <c r="H106" s="43"/>
      <c r="I106" s="43"/>
      <c r="J106" s="43"/>
      <c r="K106" s="43"/>
      <c r="L106" s="43"/>
      <c r="M106" s="43"/>
      <c r="N106" s="43"/>
      <c r="O106" s="43"/>
      <c r="P106" s="43"/>
      <c r="Q106" s="43"/>
      <c r="R106" s="43"/>
      <c r="S106" s="43"/>
      <c r="T106" s="43"/>
      <c r="U106" s="43"/>
      <c r="V106" s="43"/>
      <c r="W106" s="43"/>
      <c r="X106" s="43"/>
      <c r="Y106" s="43"/>
      <c r="Z106" s="43"/>
      <c r="AA106" s="2"/>
      <c r="AB106" s="2"/>
      <c r="AC106" s="2"/>
      <c r="AD106" s="2"/>
      <c r="AE106" s="2"/>
      <c r="AF106" s="2"/>
    </row>
    <row r="107" ht="15.75" customHeight="1">
      <c r="A107" s="43"/>
      <c r="B107" s="43"/>
      <c r="C107" s="43"/>
      <c r="D107" s="43"/>
      <c r="E107" s="43"/>
      <c r="F107" s="43"/>
      <c r="G107" s="43"/>
      <c r="H107" s="43"/>
      <c r="I107" s="43"/>
      <c r="J107" s="43"/>
      <c r="K107" s="43"/>
      <c r="L107" s="43"/>
      <c r="M107" s="43"/>
      <c r="N107" s="43"/>
      <c r="O107" s="43"/>
      <c r="P107" s="43"/>
      <c r="Q107" s="43"/>
      <c r="R107" s="43"/>
      <c r="S107" s="43"/>
      <c r="T107" s="43"/>
      <c r="U107" s="43"/>
      <c r="V107" s="43"/>
      <c r="W107" s="43"/>
      <c r="X107" s="43"/>
      <c r="Y107" s="43"/>
      <c r="Z107" s="43"/>
      <c r="AA107" s="2"/>
      <c r="AB107" s="2"/>
      <c r="AC107" s="2"/>
      <c r="AD107" s="2"/>
      <c r="AE107" s="2"/>
      <c r="AF107" s="2"/>
    </row>
    <row r="108" ht="15.75" customHeight="1">
      <c r="A108" s="43"/>
      <c r="B108" s="43"/>
      <c r="C108" s="43"/>
      <c r="D108" s="43"/>
      <c r="E108" s="43"/>
      <c r="F108" s="43"/>
      <c r="G108" s="43"/>
      <c r="H108" s="43"/>
      <c r="I108" s="43"/>
      <c r="J108" s="43"/>
      <c r="K108" s="43"/>
      <c r="L108" s="43"/>
      <c r="M108" s="43"/>
      <c r="N108" s="43"/>
      <c r="O108" s="43"/>
      <c r="P108" s="43"/>
      <c r="Q108" s="43"/>
      <c r="R108" s="43"/>
      <c r="S108" s="43"/>
      <c r="T108" s="43"/>
      <c r="U108" s="43"/>
      <c r="V108" s="43"/>
      <c r="W108" s="43"/>
      <c r="X108" s="43"/>
      <c r="Y108" s="43"/>
      <c r="Z108" s="43"/>
      <c r="AA108" s="2"/>
      <c r="AB108" s="2"/>
      <c r="AC108" s="2"/>
      <c r="AD108" s="2"/>
      <c r="AE108" s="2"/>
      <c r="AF108" s="2"/>
    </row>
    <row r="109" ht="15.75" customHeight="1">
      <c r="A109" s="43"/>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2"/>
      <c r="AB109" s="2"/>
      <c r="AC109" s="2"/>
      <c r="AD109" s="2"/>
      <c r="AE109" s="2"/>
      <c r="AF109" s="2"/>
    </row>
    <row r="110" ht="15.75" customHeight="1">
      <c r="A110" s="43"/>
      <c r="B110" s="43"/>
      <c r="C110" s="43"/>
      <c r="D110" s="43"/>
      <c r="E110" s="43"/>
      <c r="F110" s="43"/>
      <c r="G110" s="43"/>
      <c r="H110" s="43"/>
      <c r="I110" s="43"/>
      <c r="J110" s="43"/>
      <c r="K110" s="43"/>
      <c r="L110" s="43"/>
      <c r="M110" s="43"/>
      <c r="N110" s="43"/>
      <c r="O110" s="43"/>
      <c r="P110" s="43"/>
      <c r="Q110" s="43"/>
      <c r="R110" s="43"/>
      <c r="S110" s="43"/>
      <c r="T110" s="43"/>
      <c r="U110" s="43"/>
      <c r="V110" s="43"/>
      <c r="W110" s="43"/>
      <c r="X110" s="43"/>
      <c r="Y110" s="43"/>
      <c r="Z110" s="43"/>
      <c r="AA110" s="2"/>
      <c r="AB110" s="2"/>
      <c r="AC110" s="2"/>
      <c r="AD110" s="2"/>
      <c r="AE110" s="2"/>
      <c r="AF110" s="2"/>
    </row>
    <row r="111" ht="15.75" customHeight="1">
      <c r="A111" s="43"/>
      <c r="B111" s="43"/>
      <c r="C111" s="43"/>
      <c r="D111" s="43"/>
      <c r="E111" s="43"/>
      <c r="F111" s="43"/>
      <c r="G111" s="43"/>
      <c r="H111" s="43"/>
      <c r="I111" s="43"/>
      <c r="J111" s="43"/>
      <c r="K111" s="43"/>
      <c r="L111" s="43"/>
      <c r="M111" s="43"/>
      <c r="N111" s="43"/>
      <c r="O111" s="43"/>
      <c r="P111" s="43"/>
      <c r="Q111" s="43"/>
      <c r="R111" s="43"/>
      <c r="S111" s="43"/>
      <c r="T111" s="43"/>
      <c r="U111" s="43"/>
      <c r="V111" s="43"/>
      <c r="W111" s="43"/>
      <c r="X111" s="43"/>
      <c r="Y111" s="43"/>
      <c r="Z111" s="43"/>
      <c r="AA111" s="2"/>
      <c r="AB111" s="2"/>
      <c r="AC111" s="2"/>
      <c r="AD111" s="2"/>
      <c r="AE111" s="2"/>
      <c r="AF111" s="2"/>
    </row>
    <row r="112" ht="15.75" customHeight="1">
      <c r="A112" s="43"/>
      <c r="B112" s="43"/>
      <c r="C112" s="43"/>
      <c r="D112" s="43"/>
      <c r="E112" s="43"/>
      <c r="F112" s="43"/>
      <c r="G112" s="43"/>
      <c r="H112" s="43"/>
      <c r="I112" s="43"/>
      <c r="J112" s="43"/>
      <c r="K112" s="43"/>
      <c r="L112" s="43"/>
      <c r="M112" s="43"/>
      <c r="N112" s="43"/>
      <c r="O112" s="43"/>
      <c r="P112" s="43"/>
      <c r="Q112" s="43"/>
      <c r="R112" s="43"/>
      <c r="S112" s="43"/>
      <c r="T112" s="43"/>
      <c r="U112" s="43"/>
      <c r="V112" s="43"/>
      <c r="W112" s="43"/>
      <c r="X112" s="43"/>
      <c r="Y112" s="43"/>
      <c r="Z112" s="43"/>
      <c r="AA112" s="2"/>
      <c r="AB112" s="2"/>
      <c r="AC112" s="2"/>
      <c r="AD112" s="2"/>
      <c r="AE112" s="2"/>
      <c r="AF112" s="2"/>
    </row>
    <row r="113" ht="15.75" customHeight="1">
      <c r="A113" s="43"/>
      <c r="B113" s="43"/>
      <c r="C113" s="43"/>
      <c r="D113" s="43"/>
      <c r="E113" s="43"/>
      <c r="F113" s="43"/>
      <c r="G113" s="43"/>
      <c r="H113" s="43"/>
      <c r="I113" s="43"/>
      <c r="J113" s="43"/>
      <c r="K113" s="43"/>
      <c r="L113" s="43"/>
      <c r="M113" s="43"/>
      <c r="N113" s="43"/>
      <c r="O113" s="43"/>
      <c r="P113" s="43"/>
      <c r="Q113" s="43"/>
      <c r="R113" s="43"/>
      <c r="S113" s="43"/>
      <c r="T113" s="43"/>
      <c r="U113" s="43"/>
      <c r="V113" s="43"/>
      <c r="W113" s="43"/>
      <c r="X113" s="43"/>
      <c r="Y113" s="43"/>
      <c r="Z113" s="43"/>
      <c r="AA113" s="2"/>
      <c r="AB113" s="2"/>
      <c r="AC113" s="2"/>
      <c r="AD113" s="2"/>
      <c r="AE113" s="2"/>
      <c r="AF113" s="2"/>
    </row>
    <row r="114" ht="15.75" customHeight="1">
      <c r="A114" s="43"/>
      <c r="B114" s="43"/>
      <c r="C114" s="43"/>
      <c r="D114" s="43"/>
      <c r="E114" s="43"/>
      <c r="F114" s="43"/>
      <c r="G114" s="43"/>
      <c r="H114" s="43"/>
      <c r="I114" s="43"/>
      <c r="J114" s="43"/>
      <c r="K114" s="43"/>
      <c r="L114" s="43"/>
      <c r="M114" s="43"/>
      <c r="N114" s="43"/>
      <c r="O114" s="43"/>
      <c r="P114" s="43"/>
      <c r="Q114" s="43"/>
      <c r="R114" s="43"/>
      <c r="S114" s="43"/>
      <c r="T114" s="43"/>
      <c r="U114" s="43"/>
      <c r="V114" s="43"/>
      <c r="W114" s="43"/>
      <c r="X114" s="43"/>
      <c r="Y114" s="43"/>
      <c r="Z114" s="43"/>
      <c r="AA114" s="2"/>
      <c r="AB114" s="2"/>
      <c r="AC114" s="2"/>
      <c r="AD114" s="2"/>
      <c r="AE114" s="2"/>
      <c r="AF114" s="2"/>
    </row>
    <row r="115" ht="15.75" customHeight="1">
      <c r="A115" s="43"/>
      <c r="B115" s="43"/>
      <c r="C115" s="43"/>
      <c r="D115" s="43"/>
      <c r="E115" s="43"/>
      <c r="F115" s="43"/>
      <c r="G115" s="43"/>
      <c r="H115" s="43"/>
      <c r="I115" s="43"/>
      <c r="J115" s="43"/>
      <c r="K115" s="43"/>
      <c r="L115" s="43"/>
      <c r="M115" s="43"/>
      <c r="N115" s="43"/>
      <c r="O115" s="43"/>
      <c r="P115" s="43"/>
      <c r="Q115" s="43"/>
      <c r="R115" s="43"/>
      <c r="S115" s="43"/>
      <c r="T115" s="43"/>
      <c r="U115" s="43"/>
      <c r="V115" s="43"/>
      <c r="W115" s="43"/>
      <c r="X115" s="43"/>
      <c r="Y115" s="43"/>
      <c r="Z115" s="43"/>
      <c r="AA115" s="2"/>
      <c r="AB115" s="2"/>
      <c r="AC115" s="2"/>
      <c r="AD115" s="2"/>
      <c r="AE115" s="2"/>
      <c r="AF115" s="2"/>
    </row>
    <row r="116" ht="15.75" customHeight="1">
      <c r="A116" s="43"/>
      <c r="B116" s="43"/>
      <c r="C116" s="43"/>
      <c r="D116" s="43"/>
      <c r="E116" s="43"/>
      <c r="F116" s="43"/>
      <c r="G116" s="43"/>
      <c r="H116" s="43"/>
      <c r="I116" s="43"/>
      <c r="J116" s="43"/>
      <c r="K116" s="43"/>
      <c r="L116" s="43"/>
      <c r="M116" s="43"/>
      <c r="N116" s="43"/>
      <c r="O116" s="43"/>
      <c r="P116" s="43"/>
      <c r="Q116" s="43"/>
      <c r="R116" s="43"/>
      <c r="S116" s="43"/>
      <c r="T116" s="43"/>
      <c r="U116" s="43"/>
      <c r="V116" s="43"/>
      <c r="W116" s="43"/>
      <c r="X116" s="43"/>
      <c r="Y116" s="43"/>
      <c r="Z116" s="43"/>
      <c r="AA116" s="2"/>
      <c r="AB116" s="2"/>
      <c r="AC116" s="2"/>
      <c r="AD116" s="2"/>
      <c r="AE116" s="2"/>
      <c r="AF116" s="2"/>
    </row>
    <row r="117" ht="15.75" customHeight="1">
      <c r="A117" s="43"/>
      <c r="B117" s="43"/>
      <c r="C117" s="43"/>
      <c r="D117" s="43"/>
      <c r="E117" s="43"/>
      <c r="F117" s="43"/>
      <c r="G117" s="43"/>
      <c r="H117" s="43"/>
      <c r="I117" s="43"/>
      <c r="J117" s="43"/>
      <c r="K117" s="43"/>
      <c r="L117" s="43"/>
      <c r="M117" s="43"/>
      <c r="N117" s="43"/>
      <c r="O117" s="43"/>
      <c r="P117" s="43"/>
      <c r="Q117" s="43"/>
      <c r="R117" s="43"/>
      <c r="S117" s="43"/>
      <c r="T117" s="43"/>
      <c r="U117" s="43"/>
      <c r="V117" s="43"/>
      <c r="W117" s="43"/>
      <c r="X117" s="43"/>
      <c r="Y117" s="43"/>
      <c r="Z117" s="43"/>
      <c r="AA117" s="2"/>
      <c r="AB117" s="2"/>
      <c r="AC117" s="2"/>
      <c r="AD117" s="2"/>
      <c r="AE117" s="2"/>
      <c r="AF117" s="2"/>
    </row>
    <row r="118" ht="15.75" customHeight="1">
      <c r="A118" s="43"/>
      <c r="B118" s="43"/>
      <c r="C118" s="43"/>
      <c r="D118" s="43"/>
      <c r="E118" s="43"/>
      <c r="F118" s="43"/>
      <c r="G118" s="43"/>
      <c r="H118" s="43"/>
      <c r="I118" s="43"/>
      <c r="J118" s="43"/>
      <c r="K118" s="43"/>
      <c r="L118" s="43"/>
      <c r="M118" s="43"/>
      <c r="N118" s="43"/>
      <c r="O118" s="43"/>
      <c r="P118" s="43"/>
      <c r="Q118" s="43"/>
      <c r="R118" s="43"/>
      <c r="S118" s="43"/>
      <c r="T118" s="43"/>
      <c r="U118" s="43"/>
      <c r="V118" s="43"/>
      <c r="W118" s="43"/>
      <c r="X118" s="43"/>
      <c r="Y118" s="43"/>
      <c r="Z118" s="43"/>
      <c r="AA118" s="2"/>
      <c r="AB118" s="2"/>
      <c r="AC118" s="2"/>
      <c r="AD118" s="2"/>
      <c r="AE118" s="2"/>
      <c r="AF118" s="2"/>
    </row>
    <row r="119" ht="15.75" customHeight="1">
      <c r="A119" s="43"/>
      <c r="B119" s="43"/>
      <c r="C119" s="43"/>
      <c r="D119" s="43"/>
      <c r="E119" s="43"/>
      <c r="F119" s="43"/>
      <c r="G119" s="43"/>
      <c r="H119" s="43"/>
      <c r="I119" s="43"/>
      <c r="J119" s="43"/>
      <c r="K119" s="43"/>
      <c r="L119" s="43"/>
      <c r="M119" s="43"/>
      <c r="N119" s="43"/>
      <c r="O119" s="43"/>
      <c r="P119" s="43"/>
      <c r="Q119" s="43"/>
      <c r="R119" s="43"/>
      <c r="S119" s="43"/>
      <c r="T119" s="43"/>
      <c r="U119" s="43"/>
      <c r="V119" s="43"/>
      <c r="W119" s="43"/>
      <c r="X119" s="43"/>
      <c r="Y119" s="43"/>
      <c r="Z119" s="43"/>
      <c r="AA119" s="2"/>
      <c r="AB119" s="2"/>
      <c r="AC119" s="2"/>
      <c r="AD119" s="2"/>
      <c r="AE119" s="2"/>
      <c r="AF119" s="2"/>
    </row>
    <row r="120" ht="15.75" customHeight="1">
      <c r="A120" s="43"/>
      <c r="B120" s="43"/>
      <c r="C120" s="43"/>
      <c r="D120" s="43"/>
      <c r="E120" s="43"/>
      <c r="F120" s="43"/>
      <c r="G120" s="43"/>
      <c r="H120" s="43"/>
      <c r="I120" s="43"/>
      <c r="J120" s="43"/>
      <c r="K120" s="43"/>
      <c r="L120" s="43"/>
      <c r="M120" s="43"/>
      <c r="N120" s="43"/>
      <c r="O120" s="43"/>
      <c r="P120" s="43"/>
      <c r="Q120" s="43"/>
      <c r="R120" s="43"/>
      <c r="S120" s="43"/>
      <c r="T120" s="43"/>
      <c r="U120" s="43"/>
      <c r="V120" s="43"/>
      <c r="W120" s="43"/>
      <c r="X120" s="43"/>
      <c r="Y120" s="43"/>
      <c r="Z120" s="43"/>
      <c r="AA120" s="2"/>
      <c r="AB120" s="2"/>
      <c r="AC120" s="2"/>
      <c r="AD120" s="2"/>
      <c r="AE120" s="2"/>
      <c r="AF120" s="2"/>
    </row>
    <row r="121" ht="15.75" customHeight="1">
      <c r="A121" s="43"/>
      <c r="B121" s="43"/>
      <c r="C121" s="43"/>
      <c r="D121" s="43"/>
      <c r="E121" s="43"/>
      <c r="F121" s="43"/>
      <c r="G121" s="43"/>
      <c r="H121" s="43"/>
      <c r="I121" s="43"/>
      <c r="J121" s="43"/>
      <c r="K121" s="43"/>
      <c r="L121" s="43"/>
      <c r="M121" s="43"/>
      <c r="N121" s="43"/>
      <c r="O121" s="43"/>
      <c r="P121" s="43"/>
      <c r="Q121" s="43"/>
      <c r="R121" s="43"/>
      <c r="S121" s="43"/>
      <c r="T121" s="43"/>
      <c r="U121" s="43"/>
      <c r="V121" s="43"/>
      <c r="W121" s="43"/>
      <c r="X121" s="43"/>
      <c r="Y121" s="43"/>
      <c r="Z121" s="43"/>
      <c r="AA121" s="2"/>
      <c r="AB121" s="2"/>
      <c r="AC121" s="2"/>
      <c r="AD121" s="2"/>
      <c r="AE121" s="2"/>
      <c r="AF121" s="2"/>
    </row>
    <row r="122" ht="15.75" customHeight="1">
      <c r="A122" s="43"/>
      <c r="B122" s="43"/>
      <c r="C122" s="43"/>
      <c r="D122" s="43"/>
      <c r="E122" s="43"/>
      <c r="F122" s="43"/>
      <c r="G122" s="43"/>
      <c r="H122" s="43"/>
      <c r="I122" s="43"/>
      <c r="J122" s="43"/>
      <c r="K122" s="43"/>
      <c r="L122" s="43"/>
      <c r="M122" s="43"/>
      <c r="N122" s="43"/>
      <c r="O122" s="43"/>
      <c r="P122" s="43"/>
      <c r="Q122" s="43"/>
      <c r="R122" s="43"/>
      <c r="S122" s="43"/>
      <c r="T122" s="43"/>
      <c r="U122" s="43"/>
      <c r="V122" s="43"/>
      <c r="W122" s="43"/>
      <c r="X122" s="43"/>
      <c r="Y122" s="43"/>
      <c r="Z122" s="43"/>
      <c r="AA122" s="2"/>
      <c r="AB122" s="2"/>
      <c r="AC122" s="2"/>
      <c r="AD122" s="2"/>
      <c r="AE122" s="2"/>
      <c r="AF122" s="2"/>
    </row>
    <row r="123" ht="15.75" customHeight="1">
      <c r="A123" s="43"/>
      <c r="B123" s="43"/>
      <c r="C123" s="43"/>
      <c r="D123" s="43"/>
      <c r="E123" s="43"/>
      <c r="F123" s="43"/>
      <c r="G123" s="43"/>
      <c r="H123" s="43"/>
      <c r="I123" s="43"/>
      <c r="J123" s="43"/>
      <c r="K123" s="43"/>
      <c r="L123" s="43"/>
      <c r="M123" s="43"/>
      <c r="N123" s="43"/>
      <c r="O123" s="43"/>
      <c r="P123" s="43"/>
      <c r="Q123" s="43"/>
      <c r="R123" s="43"/>
      <c r="S123" s="43"/>
      <c r="T123" s="43"/>
      <c r="U123" s="43"/>
      <c r="V123" s="43"/>
      <c r="W123" s="43"/>
      <c r="X123" s="43"/>
      <c r="Y123" s="43"/>
      <c r="Z123" s="43"/>
      <c r="AA123" s="2"/>
      <c r="AB123" s="2"/>
      <c r="AC123" s="2"/>
      <c r="AD123" s="2"/>
      <c r="AE123" s="2"/>
      <c r="AF123" s="2"/>
    </row>
    <row r="124" ht="15.75" customHeight="1">
      <c r="A124" s="43"/>
      <c r="B124" s="43"/>
      <c r="C124" s="43"/>
      <c r="D124" s="43"/>
      <c r="E124" s="43"/>
      <c r="F124" s="43"/>
      <c r="G124" s="43"/>
      <c r="H124" s="43"/>
      <c r="I124" s="43"/>
      <c r="J124" s="43"/>
      <c r="K124" s="43"/>
      <c r="L124" s="43"/>
      <c r="M124" s="43"/>
      <c r="N124" s="43"/>
      <c r="O124" s="43"/>
      <c r="P124" s="43"/>
      <c r="Q124" s="43"/>
      <c r="R124" s="43"/>
      <c r="S124" s="43"/>
      <c r="T124" s="43"/>
      <c r="U124" s="43"/>
      <c r="V124" s="43"/>
      <c r="W124" s="43"/>
      <c r="X124" s="43"/>
      <c r="Y124" s="43"/>
      <c r="Z124" s="43"/>
      <c r="AA124" s="2"/>
      <c r="AB124" s="2"/>
      <c r="AC124" s="2"/>
      <c r="AD124" s="2"/>
      <c r="AE124" s="2"/>
      <c r="AF124" s="2"/>
    </row>
    <row r="125" ht="15.75" customHeight="1">
      <c r="A125" s="43"/>
      <c r="B125" s="43"/>
      <c r="C125" s="43"/>
      <c r="D125" s="43"/>
      <c r="E125" s="43"/>
      <c r="F125" s="43"/>
      <c r="G125" s="43"/>
      <c r="H125" s="43"/>
      <c r="I125" s="43"/>
      <c r="J125" s="43"/>
      <c r="K125" s="43"/>
      <c r="L125" s="43"/>
      <c r="M125" s="43"/>
      <c r="N125" s="43"/>
      <c r="O125" s="43"/>
      <c r="P125" s="43"/>
      <c r="Q125" s="43"/>
      <c r="R125" s="43"/>
      <c r="S125" s="43"/>
      <c r="T125" s="43"/>
      <c r="U125" s="43"/>
      <c r="V125" s="43"/>
      <c r="W125" s="43"/>
      <c r="X125" s="43"/>
      <c r="Y125" s="43"/>
      <c r="Z125" s="43"/>
      <c r="AA125" s="2"/>
      <c r="AB125" s="2"/>
      <c r="AC125" s="2"/>
      <c r="AD125" s="2"/>
      <c r="AE125" s="2"/>
      <c r="AF125" s="2"/>
    </row>
    <row r="126" ht="15.75" customHeight="1">
      <c r="A126" s="43"/>
      <c r="B126" s="43"/>
      <c r="C126" s="43"/>
      <c r="D126" s="43"/>
      <c r="E126" s="43"/>
      <c r="F126" s="43"/>
      <c r="G126" s="43"/>
      <c r="H126" s="43"/>
      <c r="I126" s="43"/>
      <c r="J126" s="43"/>
      <c r="K126" s="43"/>
      <c r="L126" s="43"/>
      <c r="M126" s="43"/>
      <c r="N126" s="43"/>
      <c r="O126" s="43"/>
      <c r="P126" s="43"/>
      <c r="Q126" s="43"/>
      <c r="R126" s="43"/>
      <c r="S126" s="43"/>
      <c r="T126" s="43"/>
      <c r="U126" s="43"/>
      <c r="V126" s="43"/>
      <c r="W126" s="43"/>
      <c r="X126" s="43"/>
      <c r="Y126" s="43"/>
      <c r="Z126" s="43"/>
      <c r="AA126" s="2"/>
      <c r="AB126" s="2"/>
      <c r="AC126" s="2"/>
      <c r="AD126" s="2"/>
      <c r="AE126" s="2"/>
      <c r="AF126" s="2"/>
    </row>
    <row r="127" ht="15.75" customHeight="1">
      <c r="A127" s="43"/>
      <c r="B127" s="43"/>
      <c r="C127" s="43"/>
      <c r="D127" s="43"/>
      <c r="E127" s="43"/>
      <c r="F127" s="43"/>
      <c r="G127" s="43"/>
      <c r="H127" s="43"/>
      <c r="I127" s="43"/>
      <c r="J127" s="43"/>
      <c r="K127" s="43"/>
      <c r="L127" s="43"/>
      <c r="M127" s="43"/>
      <c r="N127" s="43"/>
      <c r="O127" s="43"/>
      <c r="P127" s="43"/>
      <c r="Q127" s="43"/>
      <c r="R127" s="43"/>
      <c r="S127" s="43"/>
      <c r="T127" s="43"/>
      <c r="U127" s="43"/>
      <c r="V127" s="43"/>
      <c r="W127" s="43"/>
      <c r="X127" s="43"/>
      <c r="Y127" s="43"/>
      <c r="Z127" s="43"/>
      <c r="AA127" s="2"/>
      <c r="AB127" s="2"/>
      <c r="AC127" s="2"/>
      <c r="AD127" s="2"/>
      <c r="AE127" s="2"/>
      <c r="AF127" s="2"/>
    </row>
    <row r="128" ht="15.75" customHeight="1">
      <c r="A128" s="43"/>
      <c r="B128" s="43"/>
      <c r="C128" s="43"/>
      <c r="D128" s="43"/>
      <c r="E128" s="43"/>
      <c r="F128" s="43"/>
      <c r="G128" s="43"/>
      <c r="H128" s="43"/>
      <c r="I128" s="43"/>
      <c r="J128" s="43"/>
      <c r="K128" s="43"/>
      <c r="L128" s="43"/>
      <c r="M128" s="43"/>
      <c r="N128" s="43"/>
      <c r="O128" s="43"/>
      <c r="P128" s="43"/>
      <c r="Q128" s="43"/>
      <c r="R128" s="43"/>
      <c r="S128" s="43"/>
      <c r="T128" s="43"/>
      <c r="U128" s="43"/>
      <c r="V128" s="43"/>
      <c r="W128" s="43"/>
      <c r="X128" s="43"/>
      <c r="Y128" s="43"/>
      <c r="Z128" s="43"/>
      <c r="AA128" s="2"/>
      <c r="AB128" s="2"/>
      <c r="AC128" s="2"/>
      <c r="AD128" s="2"/>
      <c r="AE128" s="2"/>
      <c r="AF128" s="2"/>
    </row>
    <row r="129" ht="15.75" customHeight="1">
      <c r="A129" s="43"/>
      <c r="B129" s="43"/>
      <c r="C129" s="43"/>
      <c r="D129" s="43"/>
      <c r="E129" s="43"/>
      <c r="F129" s="43"/>
      <c r="G129" s="43"/>
      <c r="H129" s="43"/>
      <c r="I129" s="43"/>
      <c r="J129" s="43"/>
      <c r="K129" s="43"/>
      <c r="L129" s="43"/>
      <c r="M129" s="43"/>
      <c r="N129" s="43"/>
      <c r="O129" s="43"/>
      <c r="P129" s="43"/>
      <c r="Q129" s="43"/>
      <c r="R129" s="43"/>
      <c r="S129" s="43"/>
      <c r="T129" s="43"/>
      <c r="U129" s="43"/>
      <c r="V129" s="43"/>
      <c r="W129" s="43"/>
      <c r="X129" s="43"/>
      <c r="Y129" s="43"/>
      <c r="Z129" s="43"/>
      <c r="AA129" s="2"/>
      <c r="AB129" s="2"/>
      <c r="AC129" s="2"/>
      <c r="AD129" s="2"/>
      <c r="AE129" s="2"/>
      <c r="AF129" s="2"/>
    </row>
    <row r="130" ht="15.75" customHeight="1">
      <c r="A130" s="43"/>
      <c r="B130" s="43"/>
      <c r="C130" s="43"/>
      <c r="D130" s="43"/>
      <c r="E130" s="43"/>
      <c r="F130" s="43"/>
      <c r="G130" s="43"/>
      <c r="H130" s="43"/>
      <c r="I130" s="43"/>
      <c r="J130" s="43"/>
      <c r="K130" s="43"/>
      <c r="L130" s="43"/>
      <c r="M130" s="43"/>
      <c r="N130" s="43"/>
      <c r="O130" s="43"/>
      <c r="P130" s="43"/>
      <c r="Q130" s="43"/>
      <c r="R130" s="43"/>
      <c r="S130" s="43"/>
      <c r="T130" s="43"/>
      <c r="U130" s="43"/>
      <c r="V130" s="43"/>
      <c r="W130" s="43"/>
      <c r="X130" s="43"/>
      <c r="Y130" s="43"/>
      <c r="Z130" s="43"/>
      <c r="AA130" s="2"/>
      <c r="AB130" s="2"/>
      <c r="AC130" s="2"/>
      <c r="AD130" s="2"/>
      <c r="AE130" s="2"/>
      <c r="AF130" s="2"/>
    </row>
    <row r="131" ht="15.75" customHeight="1">
      <c r="A131" s="43"/>
      <c r="B131" s="43"/>
      <c r="C131" s="43"/>
      <c r="D131" s="43"/>
      <c r="E131" s="43"/>
      <c r="F131" s="43"/>
      <c r="G131" s="43"/>
      <c r="H131" s="43"/>
      <c r="I131" s="43"/>
      <c r="J131" s="43"/>
      <c r="K131" s="43"/>
      <c r="L131" s="43"/>
      <c r="M131" s="43"/>
      <c r="N131" s="43"/>
      <c r="O131" s="43"/>
      <c r="P131" s="43"/>
      <c r="Q131" s="43"/>
      <c r="R131" s="43"/>
      <c r="S131" s="43"/>
      <c r="T131" s="43"/>
      <c r="U131" s="43"/>
      <c r="V131" s="43"/>
      <c r="W131" s="43"/>
      <c r="X131" s="43"/>
      <c r="Y131" s="43"/>
      <c r="Z131" s="43"/>
      <c r="AA131" s="2"/>
      <c r="AB131" s="2"/>
      <c r="AC131" s="2"/>
      <c r="AD131" s="2"/>
      <c r="AE131" s="2"/>
      <c r="AF131" s="2"/>
    </row>
    <row r="132" ht="15.75" customHeight="1">
      <c r="A132" s="43"/>
      <c r="B132" s="43"/>
      <c r="C132" s="43"/>
      <c r="D132" s="43"/>
      <c r="E132" s="43"/>
      <c r="F132" s="43"/>
      <c r="G132" s="43"/>
      <c r="H132" s="43"/>
      <c r="I132" s="43"/>
      <c r="J132" s="43"/>
      <c r="K132" s="43"/>
      <c r="L132" s="43"/>
      <c r="M132" s="43"/>
      <c r="N132" s="43"/>
      <c r="O132" s="43"/>
      <c r="P132" s="43"/>
      <c r="Q132" s="43"/>
      <c r="R132" s="43"/>
      <c r="S132" s="43"/>
      <c r="T132" s="43"/>
      <c r="U132" s="43"/>
      <c r="V132" s="43"/>
      <c r="W132" s="43"/>
      <c r="X132" s="43"/>
      <c r="Y132" s="43"/>
      <c r="Z132" s="43"/>
      <c r="AA132" s="2"/>
      <c r="AB132" s="2"/>
      <c r="AC132" s="2"/>
      <c r="AD132" s="2"/>
      <c r="AE132" s="2"/>
      <c r="AF132" s="2"/>
    </row>
    <row r="133" ht="15.75" customHeight="1">
      <c r="A133" s="43"/>
      <c r="B133" s="43"/>
      <c r="C133" s="43"/>
      <c r="D133" s="43"/>
      <c r="E133" s="43"/>
      <c r="F133" s="43"/>
      <c r="G133" s="43"/>
      <c r="H133" s="43"/>
      <c r="I133" s="43"/>
      <c r="J133" s="43"/>
      <c r="K133" s="43"/>
      <c r="L133" s="43"/>
      <c r="M133" s="43"/>
      <c r="N133" s="43"/>
      <c r="O133" s="43"/>
      <c r="P133" s="43"/>
      <c r="Q133" s="43"/>
      <c r="R133" s="43"/>
      <c r="S133" s="43"/>
      <c r="T133" s="43"/>
      <c r="U133" s="43"/>
      <c r="V133" s="43"/>
      <c r="W133" s="43"/>
      <c r="X133" s="43"/>
      <c r="Y133" s="43"/>
      <c r="Z133" s="43"/>
      <c r="AA133" s="2"/>
      <c r="AB133" s="2"/>
      <c r="AC133" s="2"/>
      <c r="AD133" s="2"/>
      <c r="AE133" s="2"/>
      <c r="AF133" s="2"/>
    </row>
    <row r="134" ht="15.75" customHeight="1">
      <c r="A134" s="43"/>
      <c r="B134" s="43"/>
      <c r="C134" s="43"/>
      <c r="D134" s="43"/>
      <c r="E134" s="43"/>
      <c r="F134" s="43"/>
      <c r="G134" s="43"/>
      <c r="H134" s="43"/>
      <c r="I134" s="43"/>
      <c r="J134" s="43"/>
      <c r="K134" s="43"/>
      <c r="L134" s="43"/>
      <c r="M134" s="43"/>
      <c r="N134" s="43"/>
      <c r="O134" s="43"/>
      <c r="P134" s="43"/>
      <c r="Q134" s="43"/>
      <c r="R134" s="43"/>
      <c r="S134" s="43"/>
      <c r="T134" s="43"/>
      <c r="U134" s="43"/>
      <c r="V134" s="43"/>
      <c r="W134" s="43"/>
      <c r="X134" s="43"/>
      <c r="Y134" s="43"/>
      <c r="Z134" s="43"/>
      <c r="AA134" s="2"/>
      <c r="AB134" s="2"/>
      <c r="AC134" s="2"/>
      <c r="AD134" s="2"/>
      <c r="AE134" s="2"/>
      <c r="AF134" s="2"/>
    </row>
    <row r="135" ht="15.75" customHeight="1">
      <c r="A135" s="43"/>
      <c r="B135" s="43"/>
      <c r="C135" s="43"/>
      <c r="D135" s="43"/>
      <c r="E135" s="43"/>
      <c r="F135" s="43"/>
      <c r="G135" s="43"/>
      <c r="H135" s="43"/>
      <c r="I135" s="43"/>
      <c r="J135" s="43"/>
      <c r="K135" s="43"/>
      <c r="L135" s="43"/>
      <c r="M135" s="43"/>
      <c r="N135" s="43"/>
      <c r="O135" s="43"/>
      <c r="P135" s="43"/>
      <c r="Q135" s="43"/>
      <c r="R135" s="43"/>
      <c r="S135" s="43"/>
      <c r="T135" s="43"/>
      <c r="U135" s="43"/>
      <c r="V135" s="43"/>
      <c r="W135" s="43"/>
      <c r="X135" s="43"/>
      <c r="Y135" s="43"/>
      <c r="Z135" s="43"/>
      <c r="AA135" s="2"/>
      <c r="AB135" s="2"/>
      <c r="AC135" s="2"/>
      <c r="AD135" s="2"/>
      <c r="AE135" s="2"/>
      <c r="AF135" s="2"/>
    </row>
    <row r="136" ht="15.75" customHeight="1">
      <c r="A136" s="43"/>
      <c r="B136" s="43"/>
      <c r="C136" s="43"/>
      <c r="D136" s="43"/>
      <c r="E136" s="43"/>
      <c r="F136" s="43"/>
      <c r="G136" s="43"/>
      <c r="H136" s="43"/>
      <c r="I136" s="43"/>
      <c r="J136" s="43"/>
      <c r="K136" s="43"/>
      <c r="L136" s="43"/>
      <c r="M136" s="43"/>
      <c r="N136" s="43"/>
      <c r="O136" s="43"/>
      <c r="P136" s="43"/>
      <c r="Q136" s="43"/>
      <c r="R136" s="43"/>
      <c r="S136" s="43"/>
      <c r="T136" s="43"/>
      <c r="U136" s="43"/>
      <c r="V136" s="43"/>
      <c r="W136" s="43"/>
      <c r="X136" s="43"/>
      <c r="Y136" s="43"/>
      <c r="Z136" s="43"/>
      <c r="AA136" s="2"/>
      <c r="AB136" s="2"/>
      <c r="AC136" s="2"/>
      <c r="AD136" s="2"/>
      <c r="AE136" s="2"/>
      <c r="AF136" s="2"/>
    </row>
    <row r="137" ht="15.75" customHeight="1">
      <c r="A137" s="43"/>
      <c r="B137" s="43"/>
      <c r="C137" s="43"/>
      <c r="D137" s="43"/>
      <c r="E137" s="43"/>
      <c r="F137" s="43"/>
      <c r="G137" s="43"/>
      <c r="H137" s="43"/>
      <c r="I137" s="43"/>
      <c r="J137" s="43"/>
      <c r="K137" s="43"/>
      <c r="L137" s="43"/>
      <c r="M137" s="43"/>
      <c r="N137" s="43"/>
      <c r="O137" s="43"/>
      <c r="P137" s="43"/>
      <c r="Q137" s="43"/>
      <c r="R137" s="43"/>
      <c r="S137" s="43"/>
      <c r="T137" s="43"/>
      <c r="U137" s="43"/>
      <c r="V137" s="43"/>
      <c r="W137" s="43"/>
      <c r="X137" s="43"/>
      <c r="Y137" s="43"/>
      <c r="Z137" s="43"/>
      <c r="AA137" s="2"/>
      <c r="AB137" s="2"/>
      <c r="AC137" s="2"/>
      <c r="AD137" s="2"/>
      <c r="AE137" s="2"/>
      <c r="AF137" s="2"/>
    </row>
    <row r="138" ht="15.75" customHeight="1">
      <c r="A138" s="43"/>
      <c r="B138" s="43"/>
      <c r="C138" s="43"/>
      <c r="D138" s="43"/>
      <c r="E138" s="43"/>
      <c r="F138" s="43"/>
      <c r="G138" s="43"/>
      <c r="H138" s="43"/>
      <c r="I138" s="43"/>
      <c r="J138" s="43"/>
      <c r="K138" s="43"/>
      <c r="L138" s="43"/>
      <c r="M138" s="43"/>
      <c r="N138" s="43"/>
      <c r="O138" s="43"/>
      <c r="P138" s="43"/>
      <c r="Q138" s="43"/>
      <c r="R138" s="43"/>
      <c r="S138" s="43"/>
      <c r="T138" s="43"/>
      <c r="U138" s="43"/>
      <c r="V138" s="43"/>
      <c r="W138" s="43"/>
      <c r="X138" s="43"/>
      <c r="Y138" s="43"/>
      <c r="Z138" s="43"/>
      <c r="AA138" s="2"/>
      <c r="AB138" s="2"/>
      <c r="AC138" s="2"/>
      <c r="AD138" s="2"/>
      <c r="AE138" s="2"/>
      <c r="AF138" s="2"/>
    </row>
    <row r="139" ht="15.75" customHeight="1">
      <c r="A139" s="43"/>
      <c r="B139" s="43"/>
      <c r="C139" s="43"/>
      <c r="D139" s="43"/>
      <c r="E139" s="43"/>
      <c r="F139" s="43"/>
      <c r="G139" s="43"/>
      <c r="H139" s="43"/>
      <c r="I139" s="43"/>
      <c r="J139" s="43"/>
      <c r="K139" s="43"/>
      <c r="L139" s="43"/>
      <c r="M139" s="43"/>
      <c r="N139" s="43"/>
      <c r="O139" s="43"/>
      <c r="P139" s="43"/>
      <c r="Q139" s="43"/>
      <c r="R139" s="43"/>
      <c r="S139" s="43"/>
      <c r="T139" s="43"/>
      <c r="U139" s="43"/>
      <c r="V139" s="43"/>
      <c r="W139" s="43"/>
      <c r="X139" s="43"/>
      <c r="Y139" s="43"/>
      <c r="Z139" s="43"/>
      <c r="AA139" s="2"/>
      <c r="AB139" s="2"/>
      <c r="AC139" s="2"/>
      <c r="AD139" s="2"/>
      <c r="AE139" s="2"/>
      <c r="AF139" s="2"/>
    </row>
    <row r="140" ht="15.75" customHeight="1">
      <c r="A140" s="43"/>
      <c r="B140" s="43"/>
      <c r="C140" s="43"/>
      <c r="D140" s="43"/>
      <c r="E140" s="43"/>
      <c r="F140" s="43"/>
      <c r="G140" s="43"/>
      <c r="H140" s="43"/>
      <c r="I140" s="43"/>
      <c r="J140" s="43"/>
      <c r="K140" s="43"/>
      <c r="L140" s="43"/>
      <c r="M140" s="43"/>
      <c r="N140" s="43"/>
      <c r="O140" s="43"/>
      <c r="P140" s="43"/>
      <c r="Q140" s="43"/>
      <c r="R140" s="43"/>
      <c r="S140" s="43"/>
      <c r="T140" s="43"/>
      <c r="U140" s="43"/>
      <c r="V140" s="43"/>
      <c r="W140" s="43"/>
      <c r="X140" s="43"/>
      <c r="Y140" s="43"/>
      <c r="Z140" s="43"/>
      <c r="AA140" s="2"/>
      <c r="AB140" s="2"/>
      <c r="AC140" s="2"/>
      <c r="AD140" s="2"/>
      <c r="AE140" s="2"/>
      <c r="AF140" s="2"/>
    </row>
    <row r="141" ht="15.75" customHeight="1">
      <c r="A141" s="43"/>
      <c r="B141" s="43"/>
      <c r="C141" s="43"/>
      <c r="D141" s="43"/>
      <c r="E141" s="43"/>
      <c r="F141" s="43"/>
      <c r="G141" s="43"/>
      <c r="H141" s="43"/>
      <c r="I141" s="43"/>
      <c r="J141" s="43"/>
      <c r="K141" s="43"/>
      <c r="L141" s="43"/>
      <c r="M141" s="43"/>
      <c r="N141" s="43"/>
      <c r="O141" s="43"/>
      <c r="P141" s="43"/>
      <c r="Q141" s="43"/>
      <c r="R141" s="43"/>
      <c r="S141" s="43"/>
      <c r="T141" s="43"/>
      <c r="U141" s="43"/>
      <c r="V141" s="43"/>
      <c r="W141" s="43"/>
      <c r="X141" s="43"/>
      <c r="Y141" s="43"/>
      <c r="Z141" s="43"/>
      <c r="AA141" s="2"/>
      <c r="AB141" s="2"/>
      <c r="AC141" s="2"/>
      <c r="AD141" s="2"/>
      <c r="AE141" s="2"/>
      <c r="AF141" s="2"/>
    </row>
    <row r="142" ht="15.75" customHeight="1">
      <c r="A142" s="43"/>
      <c r="B142" s="43"/>
      <c r="C142" s="43"/>
      <c r="D142" s="43"/>
      <c r="E142" s="43"/>
      <c r="F142" s="43"/>
      <c r="G142" s="43"/>
      <c r="H142" s="43"/>
      <c r="I142" s="43"/>
      <c r="J142" s="43"/>
      <c r="K142" s="43"/>
      <c r="L142" s="43"/>
      <c r="M142" s="43"/>
      <c r="N142" s="43"/>
      <c r="O142" s="43"/>
      <c r="P142" s="43"/>
      <c r="Q142" s="43"/>
      <c r="R142" s="43"/>
      <c r="S142" s="43"/>
      <c r="T142" s="43"/>
      <c r="U142" s="43"/>
      <c r="V142" s="43"/>
      <c r="W142" s="43"/>
      <c r="X142" s="43"/>
      <c r="Y142" s="43"/>
      <c r="Z142" s="43"/>
      <c r="AA142" s="2"/>
      <c r="AB142" s="2"/>
      <c r="AC142" s="2"/>
      <c r="AD142" s="2"/>
      <c r="AE142" s="2"/>
      <c r="AF142" s="2"/>
    </row>
    <row r="143" ht="15.75" customHeight="1">
      <c r="A143" s="43"/>
      <c r="B143" s="43"/>
      <c r="C143" s="43"/>
      <c r="D143" s="43"/>
      <c r="E143" s="43"/>
      <c r="F143" s="43"/>
      <c r="G143" s="43"/>
      <c r="H143" s="43"/>
      <c r="I143" s="43"/>
      <c r="J143" s="43"/>
      <c r="K143" s="43"/>
      <c r="L143" s="43"/>
      <c r="M143" s="43"/>
      <c r="N143" s="43"/>
      <c r="O143" s="43"/>
      <c r="P143" s="43"/>
      <c r="Q143" s="43"/>
      <c r="R143" s="43"/>
      <c r="S143" s="43"/>
      <c r="T143" s="43"/>
      <c r="U143" s="43"/>
      <c r="V143" s="43"/>
      <c r="W143" s="43"/>
      <c r="X143" s="43"/>
      <c r="Y143" s="43"/>
      <c r="Z143" s="43"/>
      <c r="AA143" s="2"/>
      <c r="AB143" s="2"/>
      <c r="AC143" s="2"/>
      <c r="AD143" s="2"/>
      <c r="AE143" s="2"/>
      <c r="AF143" s="2"/>
    </row>
    <row r="144" ht="15.75" customHeight="1">
      <c r="A144" s="43"/>
      <c r="B144" s="43"/>
      <c r="C144" s="43"/>
      <c r="D144" s="43"/>
      <c r="E144" s="43"/>
      <c r="F144" s="43"/>
      <c r="G144" s="43"/>
      <c r="H144" s="43"/>
      <c r="I144" s="43"/>
      <c r="J144" s="43"/>
      <c r="K144" s="43"/>
      <c r="L144" s="43"/>
      <c r="M144" s="43"/>
      <c r="N144" s="43"/>
      <c r="O144" s="43"/>
      <c r="P144" s="43"/>
      <c r="Q144" s="43"/>
      <c r="R144" s="43"/>
      <c r="S144" s="43"/>
      <c r="T144" s="43"/>
      <c r="U144" s="43"/>
      <c r="V144" s="43"/>
      <c r="W144" s="43"/>
      <c r="X144" s="43"/>
      <c r="Y144" s="43"/>
      <c r="Z144" s="43"/>
      <c r="AA144" s="2"/>
      <c r="AB144" s="2"/>
      <c r="AC144" s="2"/>
      <c r="AD144" s="2"/>
      <c r="AE144" s="2"/>
      <c r="AF144" s="2"/>
    </row>
    <row r="145" ht="15.75" customHeight="1">
      <c r="A145" s="43"/>
      <c r="B145" s="43"/>
      <c r="C145" s="43"/>
      <c r="D145" s="43"/>
      <c r="E145" s="43"/>
      <c r="F145" s="43"/>
      <c r="G145" s="43"/>
      <c r="H145" s="43"/>
      <c r="I145" s="43"/>
      <c r="J145" s="43"/>
      <c r="K145" s="43"/>
      <c r="L145" s="43"/>
      <c r="M145" s="43"/>
      <c r="N145" s="43"/>
      <c r="O145" s="43"/>
      <c r="P145" s="43"/>
      <c r="Q145" s="43"/>
      <c r="R145" s="43"/>
      <c r="S145" s="43"/>
      <c r="T145" s="43"/>
      <c r="U145" s="43"/>
      <c r="V145" s="43"/>
      <c r="W145" s="43"/>
      <c r="X145" s="43"/>
      <c r="Y145" s="43"/>
      <c r="Z145" s="43"/>
      <c r="AA145" s="2"/>
      <c r="AB145" s="2"/>
      <c r="AC145" s="2"/>
      <c r="AD145" s="2"/>
      <c r="AE145" s="2"/>
      <c r="AF145" s="2"/>
    </row>
    <row r="146" ht="15.75" customHeight="1">
      <c r="A146" s="43"/>
      <c r="B146" s="43"/>
      <c r="C146" s="43"/>
      <c r="D146" s="43"/>
      <c r="E146" s="43"/>
      <c r="F146" s="43"/>
      <c r="G146" s="43"/>
      <c r="H146" s="43"/>
      <c r="I146" s="43"/>
      <c r="J146" s="43"/>
      <c r="K146" s="43"/>
      <c r="L146" s="43"/>
      <c r="M146" s="43"/>
      <c r="N146" s="43"/>
      <c r="O146" s="43"/>
      <c r="P146" s="43"/>
      <c r="Q146" s="43"/>
      <c r="R146" s="43"/>
      <c r="S146" s="43"/>
      <c r="T146" s="43"/>
      <c r="U146" s="43"/>
      <c r="V146" s="43"/>
      <c r="W146" s="43"/>
      <c r="X146" s="43"/>
      <c r="Y146" s="43"/>
      <c r="Z146" s="43"/>
      <c r="AA146" s="2"/>
      <c r="AB146" s="2"/>
      <c r="AC146" s="2"/>
      <c r="AD146" s="2"/>
      <c r="AE146" s="2"/>
      <c r="AF146" s="2"/>
    </row>
    <row r="147" ht="15.75" customHeight="1">
      <c r="A147" s="43"/>
      <c r="B147" s="43"/>
      <c r="C147" s="43"/>
      <c r="D147" s="43"/>
      <c r="E147" s="43"/>
      <c r="F147" s="43"/>
      <c r="G147" s="43"/>
      <c r="H147" s="43"/>
      <c r="I147" s="43"/>
      <c r="J147" s="43"/>
      <c r="K147" s="43"/>
      <c r="L147" s="43"/>
      <c r="M147" s="43"/>
      <c r="N147" s="43"/>
      <c r="O147" s="43"/>
      <c r="P147" s="43"/>
      <c r="Q147" s="43"/>
      <c r="R147" s="43"/>
      <c r="S147" s="43"/>
      <c r="T147" s="43"/>
      <c r="U147" s="43"/>
      <c r="V147" s="43"/>
      <c r="W147" s="43"/>
      <c r="X147" s="43"/>
      <c r="Y147" s="43"/>
      <c r="Z147" s="43"/>
      <c r="AA147" s="2"/>
      <c r="AB147" s="2"/>
      <c r="AC147" s="2"/>
      <c r="AD147" s="2"/>
      <c r="AE147" s="2"/>
      <c r="AF147" s="2"/>
    </row>
    <row r="148" ht="15.75" customHeight="1">
      <c r="A148" s="43"/>
      <c r="B148" s="43"/>
      <c r="C148" s="43"/>
      <c r="D148" s="43"/>
      <c r="E148" s="43"/>
      <c r="F148" s="43"/>
      <c r="G148" s="43"/>
      <c r="H148" s="43"/>
      <c r="I148" s="43"/>
      <c r="J148" s="43"/>
      <c r="K148" s="43"/>
      <c r="L148" s="43"/>
      <c r="M148" s="43"/>
      <c r="N148" s="43"/>
      <c r="O148" s="43"/>
      <c r="P148" s="43"/>
      <c r="Q148" s="43"/>
      <c r="R148" s="43"/>
      <c r="S148" s="43"/>
      <c r="T148" s="43"/>
      <c r="U148" s="43"/>
      <c r="V148" s="43"/>
      <c r="W148" s="43"/>
      <c r="X148" s="43"/>
      <c r="Y148" s="43"/>
      <c r="Z148" s="43"/>
      <c r="AA148" s="2"/>
      <c r="AB148" s="2"/>
      <c r="AC148" s="2"/>
      <c r="AD148" s="2"/>
      <c r="AE148" s="2"/>
      <c r="AF148" s="2"/>
    </row>
    <row r="149" ht="15.75" customHeight="1">
      <c r="A149" s="43"/>
      <c r="B149" s="43"/>
      <c r="C149" s="43"/>
      <c r="D149" s="43"/>
      <c r="E149" s="43"/>
      <c r="F149" s="43"/>
      <c r="G149" s="43"/>
      <c r="H149" s="43"/>
      <c r="I149" s="43"/>
      <c r="J149" s="43"/>
      <c r="K149" s="43"/>
      <c r="L149" s="43"/>
      <c r="M149" s="43"/>
      <c r="N149" s="43"/>
      <c r="O149" s="43"/>
      <c r="P149" s="43"/>
      <c r="Q149" s="43"/>
      <c r="R149" s="43"/>
      <c r="S149" s="43"/>
      <c r="T149" s="43"/>
      <c r="U149" s="43"/>
      <c r="V149" s="43"/>
      <c r="W149" s="43"/>
      <c r="X149" s="43"/>
      <c r="Y149" s="43"/>
      <c r="Z149" s="43"/>
      <c r="AA149" s="2"/>
      <c r="AB149" s="2"/>
      <c r="AC149" s="2"/>
      <c r="AD149" s="2"/>
      <c r="AE149" s="2"/>
      <c r="AF149" s="2"/>
    </row>
    <row r="150" ht="15.75" customHeight="1">
      <c r="A150" s="43"/>
      <c r="B150" s="43"/>
      <c r="C150" s="43"/>
      <c r="D150" s="43"/>
      <c r="E150" s="43"/>
      <c r="F150" s="43"/>
      <c r="G150" s="43"/>
      <c r="H150" s="43"/>
      <c r="I150" s="43"/>
      <c r="J150" s="43"/>
      <c r="K150" s="43"/>
      <c r="L150" s="43"/>
      <c r="M150" s="43"/>
      <c r="N150" s="43"/>
      <c r="O150" s="43"/>
      <c r="P150" s="43"/>
      <c r="Q150" s="43"/>
      <c r="R150" s="43"/>
      <c r="S150" s="43"/>
      <c r="T150" s="43"/>
      <c r="U150" s="43"/>
      <c r="V150" s="43"/>
      <c r="W150" s="43"/>
      <c r="X150" s="43"/>
      <c r="Y150" s="43"/>
      <c r="Z150" s="43"/>
      <c r="AA150" s="2"/>
      <c r="AB150" s="2"/>
      <c r="AC150" s="2"/>
      <c r="AD150" s="2"/>
      <c r="AE150" s="2"/>
      <c r="AF150" s="2"/>
    </row>
    <row r="151" ht="15.75" customHeight="1">
      <c r="A151" s="43"/>
      <c r="B151" s="43"/>
      <c r="C151" s="43"/>
      <c r="D151" s="43"/>
      <c r="E151" s="43"/>
      <c r="F151" s="43"/>
      <c r="G151" s="43"/>
      <c r="H151" s="43"/>
      <c r="I151" s="43"/>
      <c r="J151" s="43"/>
      <c r="K151" s="43"/>
      <c r="L151" s="43"/>
      <c r="M151" s="43"/>
      <c r="N151" s="43"/>
      <c r="O151" s="43"/>
      <c r="P151" s="43"/>
      <c r="Q151" s="43"/>
      <c r="R151" s="43"/>
      <c r="S151" s="43"/>
      <c r="T151" s="43"/>
      <c r="U151" s="43"/>
      <c r="V151" s="43"/>
      <c r="W151" s="43"/>
      <c r="X151" s="43"/>
      <c r="Y151" s="43"/>
      <c r="Z151" s="43"/>
      <c r="AA151" s="2"/>
      <c r="AB151" s="2"/>
      <c r="AC151" s="2"/>
      <c r="AD151" s="2"/>
      <c r="AE151" s="2"/>
      <c r="AF151" s="2"/>
    </row>
    <row r="152" ht="15.75" customHeight="1">
      <c r="A152" s="43"/>
      <c r="B152" s="43"/>
      <c r="C152" s="43"/>
      <c r="D152" s="43"/>
      <c r="E152" s="43"/>
      <c r="F152" s="43"/>
      <c r="G152" s="43"/>
      <c r="H152" s="43"/>
      <c r="I152" s="43"/>
      <c r="J152" s="43"/>
      <c r="K152" s="43"/>
      <c r="L152" s="43"/>
      <c r="M152" s="43"/>
      <c r="N152" s="43"/>
      <c r="O152" s="43"/>
      <c r="P152" s="43"/>
      <c r="Q152" s="43"/>
      <c r="R152" s="43"/>
      <c r="S152" s="43"/>
      <c r="T152" s="43"/>
      <c r="U152" s="43"/>
      <c r="V152" s="43"/>
      <c r="W152" s="43"/>
      <c r="X152" s="43"/>
      <c r="Y152" s="43"/>
      <c r="Z152" s="43"/>
      <c r="AA152" s="2"/>
      <c r="AB152" s="2"/>
      <c r="AC152" s="2"/>
      <c r="AD152" s="2"/>
      <c r="AE152" s="2"/>
      <c r="AF152" s="2"/>
    </row>
    <row r="153" ht="15.75" customHeight="1">
      <c r="A153" s="43"/>
      <c r="B153" s="43"/>
      <c r="C153" s="43"/>
      <c r="D153" s="43"/>
      <c r="E153" s="43"/>
      <c r="F153" s="43"/>
      <c r="G153" s="43"/>
      <c r="H153" s="43"/>
      <c r="I153" s="43"/>
      <c r="J153" s="43"/>
      <c r="K153" s="43"/>
      <c r="L153" s="43"/>
      <c r="M153" s="43"/>
      <c r="N153" s="43"/>
      <c r="O153" s="43"/>
      <c r="P153" s="43"/>
      <c r="Q153" s="43"/>
      <c r="R153" s="43"/>
      <c r="S153" s="43"/>
      <c r="T153" s="43"/>
      <c r="U153" s="43"/>
      <c r="V153" s="43"/>
      <c r="W153" s="43"/>
      <c r="X153" s="43"/>
      <c r="Y153" s="43"/>
      <c r="Z153" s="43"/>
      <c r="AA153" s="2"/>
      <c r="AB153" s="2"/>
      <c r="AC153" s="2"/>
      <c r="AD153" s="2"/>
      <c r="AE153" s="2"/>
      <c r="AF153" s="2"/>
    </row>
    <row r="154" ht="15.75" customHeight="1">
      <c r="A154" s="43"/>
      <c r="B154" s="43"/>
      <c r="C154" s="43"/>
      <c r="D154" s="43"/>
      <c r="E154" s="43"/>
      <c r="F154" s="43"/>
      <c r="G154" s="43"/>
      <c r="H154" s="43"/>
      <c r="I154" s="43"/>
      <c r="J154" s="43"/>
      <c r="K154" s="43"/>
      <c r="L154" s="43"/>
      <c r="M154" s="43"/>
      <c r="N154" s="43"/>
      <c r="O154" s="43"/>
      <c r="P154" s="43"/>
      <c r="Q154" s="43"/>
      <c r="R154" s="43"/>
      <c r="S154" s="43"/>
      <c r="T154" s="43"/>
      <c r="U154" s="43"/>
      <c r="V154" s="43"/>
      <c r="W154" s="43"/>
      <c r="X154" s="43"/>
      <c r="Y154" s="43"/>
      <c r="Z154" s="43"/>
      <c r="AA154" s="2"/>
      <c r="AB154" s="2"/>
      <c r="AC154" s="2"/>
      <c r="AD154" s="2"/>
      <c r="AE154" s="2"/>
      <c r="AF154" s="2"/>
    </row>
    <row r="155" ht="15.75" customHeight="1">
      <c r="A155" s="43"/>
      <c r="B155" s="43"/>
      <c r="C155" s="43"/>
      <c r="D155" s="43"/>
      <c r="E155" s="43"/>
      <c r="F155" s="43"/>
      <c r="G155" s="43"/>
      <c r="H155" s="43"/>
      <c r="I155" s="43"/>
      <c r="J155" s="43"/>
      <c r="K155" s="43"/>
      <c r="L155" s="43"/>
      <c r="M155" s="43"/>
      <c r="N155" s="43"/>
      <c r="O155" s="43"/>
      <c r="P155" s="43"/>
      <c r="Q155" s="43"/>
      <c r="R155" s="43"/>
      <c r="S155" s="43"/>
      <c r="T155" s="43"/>
      <c r="U155" s="43"/>
      <c r="V155" s="43"/>
      <c r="W155" s="43"/>
      <c r="X155" s="43"/>
      <c r="Y155" s="43"/>
      <c r="Z155" s="43"/>
      <c r="AA155" s="2"/>
      <c r="AB155" s="2"/>
      <c r="AC155" s="2"/>
      <c r="AD155" s="2"/>
      <c r="AE155" s="2"/>
      <c r="AF155" s="2"/>
    </row>
    <row r="156" ht="15.75" customHeight="1">
      <c r="A156" s="43"/>
      <c r="B156" s="43"/>
      <c r="C156" s="43"/>
      <c r="D156" s="43"/>
      <c r="E156" s="43"/>
      <c r="F156" s="43"/>
      <c r="G156" s="43"/>
      <c r="H156" s="43"/>
      <c r="I156" s="43"/>
      <c r="J156" s="43"/>
      <c r="K156" s="43"/>
      <c r="L156" s="43"/>
      <c r="M156" s="43"/>
      <c r="N156" s="43"/>
      <c r="O156" s="43"/>
      <c r="P156" s="43"/>
      <c r="Q156" s="43"/>
      <c r="R156" s="43"/>
      <c r="S156" s="43"/>
      <c r="T156" s="43"/>
      <c r="U156" s="43"/>
      <c r="V156" s="43"/>
      <c r="W156" s="43"/>
      <c r="X156" s="43"/>
      <c r="Y156" s="43"/>
      <c r="Z156" s="43"/>
      <c r="AA156" s="2"/>
      <c r="AB156" s="2"/>
      <c r="AC156" s="2"/>
      <c r="AD156" s="2"/>
      <c r="AE156" s="2"/>
      <c r="AF156" s="2"/>
    </row>
    <row r="157" ht="15.75" customHeight="1">
      <c r="A157" s="43"/>
      <c r="B157" s="43"/>
      <c r="C157" s="43"/>
      <c r="D157" s="43"/>
      <c r="E157" s="43"/>
      <c r="F157" s="43"/>
      <c r="G157" s="43"/>
      <c r="H157" s="43"/>
      <c r="I157" s="43"/>
      <c r="J157" s="43"/>
      <c r="K157" s="43"/>
      <c r="L157" s="43"/>
      <c r="M157" s="43"/>
      <c r="N157" s="43"/>
      <c r="O157" s="43"/>
      <c r="P157" s="43"/>
      <c r="Q157" s="43"/>
      <c r="R157" s="43"/>
      <c r="S157" s="43"/>
      <c r="T157" s="43"/>
      <c r="U157" s="43"/>
      <c r="V157" s="43"/>
      <c r="W157" s="43"/>
      <c r="X157" s="43"/>
      <c r="Y157" s="43"/>
      <c r="Z157" s="43"/>
      <c r="AA157" s="2"/>
      <c r="AB157" s="2"/>
      <c r="AC157" s="2"/>
      <c r="AD157" s="2"/>
      <c r="AE157" s="2"/>
      <c r="AF157" s="2"/>
    </row>
    <row r="158" ht="15.75" customHeight="1">
      <c r="A158" s="43"/>
      <c r="B158" s="43"/>
      <c r="C158" s="43"/>
      <c r="D158" s="43"/>
      <c r="E158" s="43"/>
      <c r="F158" s="43"/>
      <c r="G158" s="43"/>
      <c r="H158" s="43"/>
      <c r="I158" s="43"/>
      <c r="J158" s="43"/>
      <c r="K158" s="43"/>
      <c r="L158" s="43"/>
      <c r="M158" s="43"/>
      <c r="N158" s="43"/>
      <c r="O158" s="43"/>
      <c r="P158" s="43"/>
      <c r="Q158" s="43"/>
      <c r="R158" s="43"/>
      <c r="S158" s="43"/>
      <c r="T158" s="43"/>
      <c r="U158" s="43"/>
      <c r="V158" s="43"/>
      <c r="W158" s="43"/>
      <c r="X158" s="43"/>
      <c r="Y158" s="43"/>
      <c r="Z158" s="43"/>
      <c r="AA158" s="2"/>
      <c r="AB158" s="2"/>
      <c r="AC158" s="2"/>
      <c r="AD158" s="2"/>
      <c r="AE158" s="2"/>
      <c r="AF158" s="2"/>
    </row>
    <row r="159" ht="15.75" customHeight="1">
      <c r="A159" s="43"/>
      <c r="B159" s="43"/>
      <c r="C159" s="43"/>
      <c r="D159" s="43"/>
      <c r="E159" s="43"/>
      <c r="F159" s="43"/>
      <c r="G159" s="43"/>
      <c r="H159" s="43"/>
      <c r="I159" s="43"/>
      <c r="J159" s="43"/>
      <c r="K159" s="43"/>
      <c r="L159" s="43"/>
      <c r="M159" s="43"/>
      <c r="N159" s="43"/>
      <c r="O159" s="43"/>
      <c r="P159" s="43"/>
      <c r="Q159" s="43"/>
      <c r="R159" s="43"/>
      <c r="S159" s="43"/>
      <c r="T159" s="43"/>
      <c r="U159" s="43"/>
      <c r="V159" s="43"/>
      <c r="W159" s="43"/>
      <c r="X159" s="43"/>
      <c r="Y159" s="43"/>
      <c r="Z159" s="43"/>
      <c r="AA159" s="2"/>
      <c r="AB159" s="2"/>
      <c r="AC159" s="2"/>
      <c r="AD159" s="2"/>
      <c r="AE159" s="2"/>
      <c r="AF159" s="2"/>
    </row>
    <row r="160" ht="15.75" customHeight="1">
      <c r="A160" s="43"/>
      <c r="B160" s="43"/>
      <c r="C160" s="43"/>
      <c r="D160" s="43"/>
      <c r="E160" s="43"/>
      <c r="F160" s="43"/>
      <c r="G160" s="43"/>
      <c r="H160" s="43"/>
      <c r="I160" s="43"/>
      <c r="J160" s="43"/>
      <c r="K160" s="43"/>
      <c r="L160" s="43"/>
      <c r="M160" s="43"/>
      <c r="N160" s="43"/>
      <c r="O160" s="43"/>
      <c r="P160" s="43"/>
      <c r="Q160" s="43"/>
      <c r="R160" s="43"/>
      <c r="S160" s="43"/>
      <c r="T160" s="43"/>
      <c r="U160" s="43"/>
      <c r="V160" s="43"/>
      <c r="W160" s="43"/>
      <c r="X160" s="43"/>
      <c r="Y160" s="43"/>
      <c r="Z160" s="43"/>
      <c r="AA160" s="2"/>
      <c r="AB160" s="2"/>
      <c r="AC160" s="2"/>
      <c r="AD160" s="2"/>
      <c r="AE160" s="2"/>
      <c r="AF160" s="2"/>
    </row>
    <row r="161" ht="15.75" customHeight="1">
      <c r="A161" s="43"/>
      <c r="B161" s="43"/>
      <c r="C161" s="43"/>
      <c r="D161" s="43"/>
      <c r="E161" s="43"/>
      <c r="F161" s="43"/>
      <c r="G161" s="43"/>
      <c r="H161" s="43"/>
      <c r="I161" s="43"/>
      <c r="J161" s="43"/>
      <c r="K161" s="43"/>
      <c r="L161" s="43"/>
      <c r="M161" s="43"/>
      <c r="N161" s="43"/>
      <c r="O161" s="43"/>
      <c r="P161" s="43"/>
      <c r="Q161" s="43"/>
      <c r="R161" s="43"/>
      <c r="S161" s="43"/>
      <c r="T161" s="43"/>
      <c r="U161" s="43"/>
      <c r="V161" s="43"/>
      <c r="W161" s="43"/>
      <c r="X161" s="43"/>
      <c r="Y161" s="43"/>
      <c r="Z161" s="43"/>
      <c r="AA161" s="2"/>
      <c r="AB161" s="2"/>
      <c r="AC161" s="2"/>
      <c r="AD161" s="2"/>
      <c r="AE161" s="2"/>
      <c r="AF161" s="2"/>
    </row>
    <row r="162" ht="15.75" customHeight="1">
      <c r="A162" s="43"/>
      <c r="B162" s="43"/>
      <c r="C162" s="43"/>
      <c r="D162" s="43"/>
      <c r="E162" s="43"/>
      <c r="F162" s="43"/>
      <c r="G162" s="43"/>
      <c r="H162" s="43"/>
      <c r="I162" s="43"/>
      <c r="J162" s="43"/>
      <c r="K162" s="43"/>
      <c r="L162" s="43"/>
      <c r="M162" s="43"/>
      <c r="N162" s="43"/>
      <c r="O162" s="43"/>
      <c r="P162" s="43"/>
      <c r="Q162" s="43"/>
      <c r="R162" s="43"/>
      <c r="S162" s="43"/>
      <c r="T162" s="43"/>
      <c r="U162" s="43"/>
      <c r="V162" s="43"/>
      <c r="W162" s="43"/>
      <c r="X162" s="43"/>
      <c r="Y162" s="43"/>
      <c r="Z162" s="43"/>
      <c r="AA162" s="2"/>
      <c r="AB162" s="2"/>
      <c r="AC162" s="2"/>
      <c r="AD162" s="2"/>
      <c r="AE162" s="2"/>
      <c r="AF162" s="2"/>
    </row>
    <row r="163" ht="15.75" customHeight="1">
      <c r="A163" s="43"/>
      <c r="B163" s="43"/>
      <c r="C163" s="43"/>
      <c r="D163" s="43"/>
      <c r="E163" s="43"/>
      <c r="F163" s="43"/>
      <c r="G163" s="43"/>
      <c r="H163" s="43"/>
      <c r="I163" s="43"/>
      <c r="J163" s="43"/>
      <c r="K163" s="43"/>
      <c r="L163" s="43"/>
      <c r="M163" s="43"/>
      <c r="N163" s="43"/>
      <c r="O163" s="43"/>
      <c r="P163" s="43"/>
      <c r="Q163" s="43"/>
      <c r="R163" s="43"/>
      <c r="S163" s="43"/>
      <c r="T163" s="43"/>
      <c r="U163" s="43"/>
      <c r="V163" s="43"/>
      <c r="W163" s="43"/>
      <c r="X163" s="43"/>
      <c r="Y163" s="43"/>
      <c r="Z163" s="43"/>
      <c r="AA163" s="2"/>
      <c r="AB163" s="2"/>
      <c r="AC163" s="2"/>
      <c r="AD163" s="2"/>
      <c r="AE163" s="2"/>
      <c r="AF163" s="2"/>
    </row>
    <row r="164" ht="15.75" customHeight="1">
      <c r="A164" s="43"/>
      <c r="B164" s="43"/>
      <c r="C164" s="43"/>
      <c r="D164" s="43"/>
      <c r="E164" s="43"/>
      <c r="F164" s="43"/>
      <c r="G164" s="43"/>
      <c r="H164" s="43"/>
      <c r="I164" s="43"/>
      <c r="J164" s="43"/>
      <c r="K164" s="43"/>
      <c r="L164" s="43"/>
      <c r="M164" s="43"/>
      <c r="N164" s="43"/>
      <c r="O164" s="43"/>
      <c r="P164" s="43"/>
      <c r="Q164" s="43"/>
      <c r="R164" s="43"/>
      <c r="S164" s="43"/>
      <c r="T164" s="43"/>
      <c r="U164" s="43"/>
      <c r="V164" s="43"/>
      <c r="W164" s="43"/>
      <c r="X164" s="43"/>
      <c r="Y164" s="43"/>
      <c r="Z164" s="43"/>
      <c r="AA164" s="2"/>
      <c r="AB164" s="2"/>
      <c r="AC164" s="2"/>
      <c r="AD164" s="2"/>
      <c r="AE164" s="2"/>
      <c r="AF164" s="2"/>
    </row>
    <row r="165" ht="15.75" customHeight="1">
      <c r="A165" s="43"/>
      <c r="B165" s="43"/>
      <c r="C165" s="43"/>
      <c r="D165" s="43"/>
      <c r="E165" s="43"/>
      <c r="F165" s="43"/>
      <c r="G165" s="43"/>
      <c r="H165" s="43"/>
      <c r="I165" s="43"/>
      <c r="J165" s="43"/>
      <c r="K165" s="43"/>
      <c r="L165" s="43"/>
      <c r="M165" s="43"/>
      <c r="N165" s="43"/>
      <c r="O165" s="43"/>
      <c r="P165" s="43"/>
      <c r="Q165" s="43"/>
      <c r="R165" s="43"/>
      <c r="S165" s="43"/>
      <c r="T165" s="43"/>
      <c r="U165" s="43"/>
      <c r="V165" s="43"/>
      <c r="W165" s="43"/>
      <c r="X165" s="43"/>
      <c r="Y165" s="43"/>
      <c r="Z165" s="43"/>
      <c r="AA165" s="2"/>
      <c r="AB165" s="2"/>
      <c r="AC165" s="2"/>
      <c r="AD165" s="2"/>
      <c r="AE165" s="2"/>
      <c r="AF165" s="2"/>
    </row>
    <row r="166" ht="15.75" customHeight="1">
      <c r="A166" s="43"/>
      <c r="B166" s="43"/>
      <c r="C166" s="43"/>
      <c r="D166" s="43"/>
      <c r="E166" s="43"/>
      <c r="F166" s="43"/>
      <c r="G166" s="43"/>
      <c r="H166" s="43"/>
      <c r="I166" s="43"/>
      <c r="J166" s="43"/>
      <c r="K166" s="43"/>
      <c r="L166" s="43"/>
      <c r="M166" s="43"/>
      <c r="N166" s="43"/>
      <c r="O166" s="43"/>
      <c r="P166" s="43"/>
      <c r="Q166" s="43"/>
      <c r="R166" s="43"/>
      <c r="S166" s="43"/>
      <c r="T166" s="43"/>
      <c r="U166" s="43"/>
      <c r="V166" s="43"/>
      <c r="W166" s="43"/>
      <c r="X166" s="43"/>
      <c r="Y166" s="43"/>
      <c r="Z166" s="43"/>
      <c r="AA166" s="2"/>
      <c r="AB166" s="2"/>
      <c r="AC166" s="2"/>
      <c r="AD166" s="2"/>
      <c r="AE166" s="2"/>
      <c r="AF166" s="2"/>
    </row>
    <row r="167" ht="15.75" customHeight="1">
      <c r="A167" s="43"/>
      <c r="B167" s="43"/>
      <c r="C167" s="43"/>
      <c r="D167" s="43"/>
      <c r="E167" s="43"/>
      <c r="F167" s="43"/>
      <c r="G167" s="43"/>
      <c r="H167" s="43"/>
      <c r="I167" s="43"/>
      <c r="J167" s="43"/>
      <c r="K167" s="43"/>
      <c r="L167" s="43"/>
      <c r="M167" s="43"/>
      <c r="N167" s="43"/>
      <c r="O167" s="43"/>
      <c r="P167" s="43"/>
      <c r="Q167" s="43"/>
      <c r="R167" s="43"/>
      <c r="S167" s="43"/>
      <c r="T167" s="43"/>
      <c r="U167" s="43"/>
      <c r="V167" s="43"/>
      <c r="W167" s="43"/>
      <c r="X167" s="43"/>
      <c r="Y167" s="43"/>
      <c r="Z167" s="43"/>
      <c r="AA167" s="2"/>
      <c r="AB167" s="2"/>
      <c r="AC167" s="2"/>
      <c r="AD167" s="2"/>
      <c r="AE167" s="2"/>
      <c r="AF167" s="2"/>
    </row>
    <row r="168" ht="15.75" customHeight="1">
      <c r="A168" s="43"/>
      <c r="B168" s="43"/>
      <c r="C168" s="43"/>
      <c r="D168" s="43"/>
      <c r="E168" s="43"/>
      <c r="F168" s="43"/>
      <c r="G168" s="43"/>
      <c r="H168" s="43"/>
      <c r="I168" s="43"/>
      <c r="J168" s="43"/>
      <c r="K168" s="43"/>
      <c r="L168" s="43"/>
      <c r="M168" s="43"/>
      <c r="N168" s="43"/>
      <c r="O168" s="43"/>
      <c r="P168" s="43"/>
      <c r="Q168" s="43"/>
      <c r="R168" s="43"/>
      <c r="S168" s="43"/>
      <c r="T168" s="43"/>
      <c r="U168" s="43"/>
      <c r="V168" s="43"/>
      <c r="W168" s="43"/>
      <c r="X168" s="43"/>
      <c r="Y168" s="43"/>
      <c r="Z168" s="43"/>
      <c r="AA168" s="2"/>
      <c r="AB168" s="2"/>
      <c r="AC168" s="2"/>
      <c r="AD168" s="2"/>
      <c r="AE168" s="2"/>
      <c r="AF168" s="2"/>
    </row>
    <row r="169" ht="15.75" customHeight="1">
      <c r="A169" s="43"/>
      <c r="B169" s="43"/>
      <c r="C169" s="43"/>
      <c r="D169" s="43"/>
      <c r="E169" s="43"/>
      <c r="F169" s="43"/>
      <c r="G169" s="43"/>
      <c r="H169" s="43"/>
      <c r="I169" s="43"/>
      <c r="J169" s="43"/>
      <c r="K169" s="43"/>
      <c r="L169" s="43"/>
      <c r="M169" s="43"/>
      <c r="N169" s="43"/>
      <c r="O169" s="43"/>
      <c r="P169" s="43"/>
      <c r="Q169" s="43"/>
      <c r="R169" s="43"/>
      <c r="S169" s="43"/>
      <c r="T169" s="43"/>
      <c r="U169" s="43"/>
      <c r="V169" s="43"/>
      <c r="W169" s="43"/>
      <c r="X169" s="43"/>
      <c r="Y169" s="43"/>
      <c r="Z169" s="43"/>
      <c r="AA169" s="2"/>
      <c r="AB169" s="2"/>
      <c r="AC169" s="2"/>
      <c r="AD169" s="2"/>
      <c r="AE169" s="2"/>
      <c r="AF169" s="2"/>
    </row>
    <row r="170" ht="15.75" customHeight="1">
      <c r="A170" s="43"/>
      <c r="B170" s="43"/>
      <c r="C170" s="43"/>
      <c r="D170" s="43"/>
      <c r="E170" s="43"/>
      <c r="F170" s="43"/>
      <c r="G170" s="43"/>
      <c r="H170" s="43"/>
      <c r="I170" s="43"/>
      <c r="J170" s="43"/>
      <c r="K170" s="43"/>
      <c r="L170" s="43"/>
      <c r="M170" s="43"/>
      <c r="N170" s="43"/>
      <c r="O170" s="43"/>
      <c r="P170" s="43"/>
      <c r="Q170" s="43"/>
      <c r="R170" s="43"/>
      <c r="S170" s="43"/>
      <c r="T170" s="43"/>
      <c r="U170" s="43"/>
      <c r="V170" s="43"/>
      <c r="W170" s="43"/>
      <c r="X170" s="43"/>
      <c r="Y170" s="43"/>
      <c r="Z170" s="43"/>
      <c r="AA170" s="2"/>
      <c r="AB170" s="2"/>
      <c r="AC170" s="2"/>
      <c r="AD170" s="2"/>
      <c r="AE170" s="2"/>
      <c r="AF170" s="2"/>
    </row>
    <row r="171" ht="15.75" customHeight="1">
      <c r="A171" s="43"/>
      <c r="B171" s="43"/>
      <c r="C171" s="43"/>
      <c r="D171" s="43"/>
      <c r="E171" s="43"/>
      <c r="F171" s="43"/>
      <c r="G171" s="43"/>
      <c r="H171" s="43"/>
      <c r="I171" s="43"/>
      <c r="J171" s="43"/>
      <c r="K171" s="43"/>
      <c r="L171" s="43"/>
      <c r="M171" s="43"/>
      <c r="N171" s="43"/>
      <c r="O171" s="43"/>
      <c r="P171" s="43"/>
      <c r="Q171" s="43"/>
      <c r="R171" s="43"/>
      <c r="S171" s="43"/>
      <c r="T171" s="43"/>
      <c r="U171" s="43"/>
      <c r="V171" s="43"/>
      <c r="W171" s="43"/>
      <c r="X171" s="43"/>
      <c r="Y171" s="43"/>
      <c r="Z171" s="43"/>
      <c r="AA171" s="2"/>
      <c r="AB171" s="2"/>
      <c r="AC171" s="2"/>
      <c r="AD171" s="2"/>
      <c r="AE171" s="2"/>
      <c r="AF171" s="2"/>
    </row>
    <row r="172" ht="15.75" customHeight="1">
      <c r="A172" s="43"/>
      <c r="B172" s="43"/>
      <c r="C172" s="43"/>
      <c r="D172" s="43"/>
      <c r="E172" s="43"/>
      <c r="F172" s="43"/>
      <c r="G172" s="43"/>
      <c r="H172" s="43"/>
      <c r="I172" s="43"/>
      <c r="J172" s="43"/>
      <c r="K172" s="43"/>
      <c r="L172" s="43"/>
      <c r="M172" s="43"/>
      <c r="N172" s="43"/>
      <c r="O172" s="43"/>
      <c r="P172" s="43"/>
      <c r="Q172" s="43"/>
      <c r="R172" s="43"/>
      <c r="S172" s="43"/>
      <c r="T172" s="43"/>
      <c r="U172" s="43"/>
      <c r="V172" s="43"/>
      <c r="W172" s="43"/>
      <c r="X172" s="43"/>
      <c r="Y172" s="43"/>
      <c r="Z172" s="43"/>
      <c r="AA172" s="2"/>
      <c r="AB172" s="2"/>
      <c r="AC172" s="2"/>
      <c r="AD172" s="2"/>
      <c r="AE172" s="2"/>
      <c r="AF172" s="2"/>
    </row>
    <row r="173" ht="15.75" customHeight="1">
      <c r="A173" s="43"/>
      <c r="B173" s="43"/>
      <c r="C173" s="43"/>
      <c r="D173" s="43"/>
      <c r="E173" s="43"/>
      <c r="F173" s="43"/>
      <c r="G173" s="43"/>
      <c r="H173" s="43"/>
      <c r="I173" s="43"/>
      <c r="J173" s="43"/>
      <c r="K173" s="43"/>
      <c r="L173" s="43"/>
      <c r="M173" s="43"/>
      <c r="N173" s="43"/>
      <c r="O173" s="43"/>
      <c r="P173" s="43"/>
      <c r="Q173" s="43"/>
      <c r="R173" s="43"/>
      <c r="S173" s="43"/>
      <c r="T173" s="43"/>
      <c r="U173" s="43"/>
      <c r="V173" s="43"/>
      <c r="W173" s="43"/>
      <c r="X173" s="43"/>
      <c r="Y173" s="43"/>
      <c r="Z173" s="43"/>
      <c r="AA173" s="2"/>
      <c r="AB173" s="2"/>
      <c r="AC173" s="2"/>
      <c r="AD173" s="2"/>
      <c r="AE173" s="2"/>
      <c r="AF173" s="2"/>
    </row>
    <row r="174" ht="15.75" customHeight="1">
      <c r="A174" s="43"/>
      <c r="B174" s="43"/>
      <c r="C174" s="43"/>
      <c r="D174" s="43"/>
      <c r="E174" s="43"/>
      <c r="F174" s="43"/>
      <c r="G174" s="43"/>
      <c r="H174" s="43"/>
      <c r="I174" s="43"/>
      <c r="J174" s="43"/>
      <c r="K174" s="43"/>
      <c r="L174" s="43"/>
      <c r="M174" s="43"/>
      <c r="N174" s="43"/>
      <c r="O174" s="43"/>
      <c r="P174" s="43"/>
      <c r="Q174" s="43"/>
      <c r="R174" s="43"/>
      <c r="S174" s="43"/>
      <c r="T174" s="43"/>
      <c r="U174" s="43"/>
      <c r="V174" s="43"/>
      <c r="W174" s="43"/>
      <c r="X174" s="43"/>
      <c r="Y174" s="43"/>
      <c r="Z174" s="43"/>
      <c r="AA174" s="2"/>
      <c r="AB174" s="2"/>
      <c r="AC174" s="2"/>
      <c r="AD174" s="2"/>
      <c r="AE174" s="2"/>
      <c r="AF174" s="2"/>
    </row>
    <row r="175" ht="15.75" customHeight="1">
      <c r="A175" s="43"/>
      <c r="B175" s="43"/>
      <c r="C175" s="43"/>
      <c r="D175" s="43"/>
      <c r="E175" s="43"/>
      <c r="F175" s="43"/>
      <c r="G175" s="43"/>
      <c r="H175" s="43"/>
      <c r="I175" s="43"/>
      <c r="J175" s="43"/>
      <c r="K175" s="43"/>
      <c r="L175" s="43"/>
      <c r="M175" s="43"/>
      <c r="N175" s="43"/>
      <c r="O175" s="43"/>
      <c r="P175" s="43"/>
      <c r="Q175" s="43"/>
      <c r="R175" s="43"/>
      <c r="S175" s="43"/>
      <c r="T175" s="43"/>
      <c r="U175" s="43"/>
      <c r="V175" s="43"/>
      <c r="W175" s="43"/>
      <c r="X175" s="43"/>
      <c r="Y175" s="43"/>
      <c r="Z175" s="43"/>
      <c r="AA175" s="2"/>
      <c r="AB175" s="2"/>
      <c r="AC175" s="2"/>
      <c r="AD175" s="2"/>
      <c r="AE175" s="2"/>
      <c r="AF175" s="2"/>
    </row>
    <row r="176" ht="15.75" customHeight="1">
      <c r="A176" s="43"/>
      <c r="B176" s="43"/>
      <c r="C176" s="43"/>
      <c r="D176" s="43"/>
      <c r="E176" s="43"/>
      <c r="F176" s="43"/>
      <c r="G176" s="43"/>
      <c r="H176" s="43"/>
      <c r="I176" s="43"/>
      <c r="J176" s="43"/>
      <c r="K176" s="43"/>
      <c r="L176" s="43"/>
      <c r="M176" s="43"/>
      <c r="N176" s="43"/>
      <c r="O176" s="43"/>
      <c r="P176" s="43"/>
      <c r="Q176" s="43"/>
      <c r="R176" s="43"/>
      <c r="S176" s="43"/>
      <c r="T176" s="43"/>
      <c r="U176" s="43"/>
      <c r="V176" s="43"/>
      <c r="W176" s="43"/>
      <c r="X176" s="43"/>
      <c r="Y176" s="43"/>
      <c r="Z176" s="43"/>
      <c r="AA176" s="2"/>
      <c r="AB176" s="2"/>
      <c r="AC176" s="2"/>
      <c r="AD176" s="2"/>
      <c r="AE176" s="2"/>
      <c r="AF176" s="2"/>
    </row>
    <row r="177" ht="15.75" customHeight="1">
      <c r="A177" s="43"/>
      <c r="B177" s="43"/>
      <c r="C177" s="43"/>
      <c r="D177" s="43"/>
      <c r="E177" s="43"/>
      <c r="F177" s="43"/>
      <c r="G177" s="43"/>
      <c r="H177" s="43"/>
      <c r="I177" s="43"/>
      <c r="J177" s="43"/>
      <c r="K177" s="43"/>
      <c r="L177" s="43"/>
      <c r="M177" s="43"/>
      <c r="N177" s="43"/>
      <c r="O177" s="43"/>
      <c r="P177" s="43"/>
      <c r="Q177" s="43"/>
      <c r="R177" s="43"/>
      <c r="S177" s="43"/>
      <c r="T177" s="43"/>
      <c r="U177" s="43"/>
      <c r="V177" s="43"/>
      <c r="W177" s="43"/>
      <c r="X177" s="43"/>
      <c r="Y177" s="43"/>
      <c r="Z177" s="43"/>
      <c r="AA177" s="2"/>
      <c r="AB177" s="2"/>
      <c r="AC177" s="2"/>
      <c r="AD177" s="2"/>
      <c r="AE177" s="2"/>
      <c r="AF177" s="2"/>
    </row>
    <row r="178" ht="15.75" customHeight="1">
      <c r="A178" s="43"/>
      <c r="B178" s="43"/>
      <c r="C178" s="43"/>
      <c r="D178" s="43"/>
      <c r="E178" s="43"/>
      <c r="F178" s="43"/>
      <c r="G178" s="43"/>
      <c r="H178" s="43"/>
      <c r="I178" s="43"/>
      <c r="J178" s="43"/>
      <c r="K178" s="43"/>
      <c r="L178" s="43"/>
      <c r="M178" s="43"/>
      <c r="N178" s="43"/>
      <c r="O178" s="43"/>
      <c r="P178" s="43"/>
      <c r="Q178" s="43"/>
      <c r="R178" s="43"/>
      <c r="S178" s="43"/>
      <c r="T178" s="43"/>
      <c r="U178" s="43"/>
      <c r="V178" s="43"/>
      <c r="W178" s="43"/>
      <c r="X178" s="43"/>
      <c r="Y178" s="43"/>
      <c r="Z178" s="43"/>
      <c r="AA178" s="2"/>
      <c r="AB178" s="2"/>
      <c r="AC178" s="2"/>
      <c r="AD178" s="2"/>
      <c r="AE178" s="2"/>
      <c r="AF178" s="2"/>
    </row>
    <row r="179" ht="15.75" customHeight="1">
      <c r="A179" s="43"/>
      <c r="B179" s="43"/>
      <c r="C179" s="43"/>
      <c r="D179" s="43"/>
      <c r="E179" s="43"/>
      <c r="F179" s="43"/>
      <c r="G179" s="43"/>
      <c r="H179" s="43"/>
      <c r="I179" s="43"/>
      <c r="J179" s="43"/>
      <c r="K179" s="43"/>
      <c r="L179" s="43"/>
      <c r="M179" s="43"/>
      <c r="N179" s="43"/>
      <c r="O179" s="43"/>
      <c r="P179" s="43"/>
      <c r="Q179" s="43"/>
      <c r="R179" s="43"/>
      <c r="S179" s="43"/>
      <c r="T179" s="43"/>
      <c r="U179" s="43"/>
      <c r="V179" s="43"/>
      <c r="W179" s="43"/>
      <c r="X179" s="43"/>
      <c r="Y179" s="43"/>
      <c r="Z179" s="43"/>
      <c r="AA179" s="2"/>
      <c r="AB179" s="2"/>
      <c r="AC179" s="2"/>
      <c r="AD179" s="2"/>
      <c r="AE179" s="2"/>
      <c r="AF179" s="2"/>
    </row>
    <row r="180" ht="15.75" customHeight="1">
      <c r="A180" s="43"/>
      <c r="B180" s="43"/>
      <c r="C180" s="43"/>
      <c r="D180" s="43"/>
      <c r="E180" s="43"/>
      <c r="F180" s="43"/>
      <c r="G180" s="43"/>
      <c r="H180" s="43"/>
      <c r="I180" s="43"/>
      <c r="J180" s="43"/>
      <c r="K180" s="43"/>
      <c r="L180" s="43"/>
      <c r="M180" s="43"/>
      <c r="N180" s="43"/>
      <c r="O180" s="43"/>
      <c r="P180" s="43"/>
      <c r="Q180" s="43"/>
      <c r="R180" s="43"/>
      <c r="S180" s="43"/>
      <c r="T180" s="43"/>
      <c r="U180" s="43"/>
      <c r="V180" s="43"/>
      <c r="W180" s="43"/>
      <c r="X180" s="43"/>
      <c r="Y180" s="43"/>
      <c r="Z180" s="43"/>
      <c r="AA180" s="2"/>
      <c r="AB180" s="2"/>
      <c r="AC180" s="2"/>
      <c r="AD180" s="2"/>
      <c r="AE180" s="2"/>
      <c r="AF180" s="2"/>
    </row>
    <row r="181" ht="15.75" customHeight="1">
      <c r="A181" s="43"/>
      <c r="B181" s="43"/>
      <c r="C181" s="43"/>
      <c r="D181" s="43"/>
      <c r="E181" s="43"/>
      <c r="F181" s="43"/>
      <c r="G181" s="43"/>
      <c r="H181" s="43"/>
      <c r="I181" s="43"/>
      <c r="J181" s="43"/>
      <c r="K181" s="43"/>
      <c r="L181" s="43"/>
      <c r="M181" s="43"/>
      <c r="N181" s="43"/>
      <c r="O181" s="43"/>
      <c r="P181" s="43"/>
      <c r="Q181" s="43"/>
      <c r="R181" s="43"/>
      <c r="S181" s="43"/>
      <c r="T181" s="43"/>
      <c r="U181" s="43"/>
      <c r="V181" s="43"/>
      <c r="W181" s="43"/>
      <c r="X181" s="43"/>
      <c r="Y181" s="43"/>
      <c r="Z181" s="43"/>
      <c r="AA181" s="2"/>
      <c r="AB181" s="2"/>
      <c r="AC181" s="2"/>
      <c r="AD181" s="2"/>
      <c r="AE181" s="2"/>
      <c r="AF181" s="2"/>
    </row>
    <row r="182" ht="15.75" customHeight="1">
      <c r="A182" s="43"/>
      <c r="B182" s="43"/>
      <c r="C182" s="43"/>
      <c r="D182" s="43"/>
      <c r="E182" s="43"/>
      <c r="F182" s="43"/>
      <c r="G182" s="43"/>
      <c r="H182" s="43"/>
      <c r="I182" s="43"/>
      <c r="J182" s="43"/>
      <c r="K182" s="43"/>
      <c r="L182" s="43"/>
      <c r="M182" s="43"/>
      <c r="N182" s="43"/>
      <c r="O182" s="43"/>
      <c r="P182" s="43"/>
      <c r="Q182" s="43"/>
      <c r="R182" s="43"/>
      <c r="S182" s="43"/>
      <c r="T182" s="43"/>
      <c r="U182" s="43"/>
      <c r="V182" s="43"/>
      <c r="W182" s="43"/>
      <c r="X182" s="43"/>
      <c r="Y182" s="43"/>
      <c r="Z182" s="43"/>
      <c r="AA182" s="2"/>
      <c r="AB182" s="2"/>
      <c r="AC182" s="2"/>
      <c r="AD182" s="2"/>
      <c r="AE182" s="2"/>
      <c r="AF182" s="2"/>
    </row>
    <row r="183" ht="15.75" customHeight="1">
      <c r="A183" s="43"/>
      <c r="B183" s="43"/>
      <c r="C183" s="43"/>
      <c r="D183" s="43"/>
      <c r="E183" s="43"/>
      <c r="F183" s="43"/>
      <c r="G183" s="43"/>
      <c r="H183" s="43"/>
      <c r="I183" s="43"/>
      <c r="J183" s="43"/>
      <c r="K183" s="43"/>
      <c r="L183" s="43"/>
      <c r="M183" s="43"/>
      <c r="N183" s="43"/>
      <c r="O183" s="43"/>
      <c r="P183" s="43"/>
      <c r="Q183" s="43"/>
      <c r="R183" s="43"/>
      <c r="S183" s="43"/>
      <c r="T183" s="43"/>
      <c r="U183" s="43"/>
      <c r="V183" s="43"/>
      <c r="W183" s="43"/>
      <c r="X183" s="43"/>
      <c r="Y183" s="43"/>
      <c r="Z183" s="43"/>
      <c r="AA183" s="2"/>
      <c r="AB183" s="2"/>
      <c r="AC183" s="2"/>
      <c r="AD183" s="2"/>
      <c r="AE183" s="2"/>
      <c r="AF183" s="2"/>
    </row>
    <row r="184" ht="15.75" customHeight="1">
      <c r="A184" s="43"/>
      <c r="B184" s="43"/>
      <c r="C184" s="43"/>
      <c r="D184" s="43"/>
      <c r="E184" s="43"/>
      <c r="F184" s="43"/>
      <c r="G184" s="43"/>
      <c r="H184" s="43"/>
      <c r="I184" s="43"/>
      <c r="J184" s="43"/>
      <c r="K184" s="43"/>
      <c r="L184" s="43"/>
      <c r="M184" s="43"/>
      <c r="N184" s="43"/>
      <c r="O184" s="43"/>
      <c r="P184" s="43"/>
      <c r="Q184" s="43"/>
      <c r="R184" s="43"/>
      <c r="S184" s="43"/>
      <c r="T184" s="43"/>
      <c r="U184" s="43"/>
      <c r="V184" s="43"/>
      <c r="W184" s="43"/>
      <c r="X184" s="43"/>
      <c r="Y184" s="43"/>
      <c r="Z184" s="43"/>
      <c r="AA184" s="2"/>
      <c r="AB184" s="2"/>
      <c r="AC184" s="2"/>
      <c r="AD184" s="2"/>
      <c r="AE184" s="2"/>
      <c r="AF184" s="2"/>
    </row>
    <row r="185" ht="15.75" customHeight="1">
      <c r="A185" s="43"/>
      <c r="B185" s="43"/>
      <c r="C185" s="43"/>
      <c r="D185" s="43"/>
      <c r="E185" s="43"/>
      <c r="F185" s="43"/>
      <c r="G185" s="43"/>
      <c r="H185" s="43"/>
      <c r="I185" s="43"/>
      <c r="J185" s="43"/>
      <c r="K185" s="43"/>
      <c r="L185" s="43"/>
      <c r="M185" s="43"/>
      <c r="N185" s="43"/>
      <c r="O185" s="43"/>
      <c r="P185" s="43"/>
      <c r="Q185" s="43"/>
      <c r="R185" s="43"/>
      <c r="S185" s="43"/>
      <c r="T185" s="43"/>
      <c r="U185" s="43"/>
      <c r="V185" s="43"/>
      <c r="W185" s="43"/>
      <c r="X185" s="43"/>
      <c r="Y185" s="43"/>
      <c r="Z185" s="43"/>
      <c r="AA185" s="2"/>
      <c r="AB185" s="2"/>
      <c r="AC185" s="2"/>
      <c r="AD185" s="2"/>
      <c r="AE185" s="2"/>
      <c r="AF185" s="2"/>
    </row>
    <row r="186" ht="15.75" customHeight="1">
      <c r="A186" s="43"/>
      <c r="B186" s="43"/>
      <c r="C186" s="43"/>
      <c r="D186" s="43"/>
      <c r="E186" s="43"/>
      <c r="F186" s="43"/>
      <c r="G186" s="43"/>
      <c r="H186" s="43"/>
      <c r="I186" s="43"/>
      <c r="J186" s="43"/>
      <c r="K186" s="43"/>
      <c r="L186" s="43"/>
      <c r="M186" s="43"/>
      <c r="N186" s="43"/>
      <c r="O186" s="43"/>
      <c r="P186" s="43"/>
      <c r="Q186" s="43"/>
      <c r="R186" s="43"/>
      <c r="S186" s="43"/>
      <c r="T186" s="43"/>
      <c r="U186" s="43"/>
      <c r="V186" s="43"/>
      <c r="W186" s="43"/>
      <c r="X186" s="43"/>
      <c r="Y186" s="43"/>
      <c r="Z186" s="43"/>
      <c r="AA186" s="2"/>
      <c r="AB186" s="2"/>
      <c r="AC186" s="2"/>
      <c r="AD186" s="2"/>
      <c r="AE186" s="2"/>
      <c r="AF186" s="2"/>
    </row>
    <row r="187" ht="15.75" customHeight="1">
      <c r="A187" s="43"/>
      <c r="B187" s="43"/>
      <c r="C187" s="43"/>
      <c r="D187" s="43"/>
      <c r="E187" s="43"/>
      <c r="F187" s="43"/>
      <c r="G187" s="43"/>
      <c r="H187" s="43"/>
      <c r="I187" s="43"/>
      <c r="J187" s="43"/>
      <c r="K187" s="43"/>
      <c r="L187" s="43"/>
      <c r="M187" s="43"/>
      <c r="N187" s="43"/>
      <c r="O187" s="43"/>
      <c r="P187" s="43"/>
      <c r="Q187" s="43"/>
      <c r="R187" s="43"/>
      <c r="S187" s="43"/>
      <c r="T187" s="43"/>
      <c r="U187" s="43"/>
      <c r="V187" s="43"/>
      <c r="W187" s="43"/>
      <c r="X187" s="43"/>
      <c r="Y187" s="43"/>
      <c r="Z187" s="43"/>
      <c r="AA187" s="2"/>
      <c r="AB187" s="2"/>
      <c r="AC187" s="2"/>
      <c r="AD187" s="2"/>
      <c r="AE187" s="2"/>
      <c r="AF187" s="2"/>
    </row>
    <row r="188" ht="15.75" customHeight="1">
      <c r="A188" s="43"/>
      <c r="B188" s="43"/>
      <c r="C188" s="43"/>
      <c r="D188" s="43"/>
      <c r="E188" s="43"/>
      <c r="F188" s="43"/>
      <c r="G188" s="43"/>
      <c r="H188" s="43"/>
      <c r="I188" s="43"/>
      <c r="J188" s="43"/>
      <c r="K188" s="43"/>
      <c r="L188" s="43"/>
      <c r="M188" s="43"/>
      <c r="N188" s="43"/>
      <c r="O188" s="43"/>
      <c r="P188" s="43"/>
      <c r="Q188" s="43"/>
      <c r="R188" s="43"/>
      <c r="S188" s="43"/>
      <c r="T188" s="43"/>
      <c r="U188" s="43"/>
      <c r="V188" s="43"/>
      <c r="W188" s="43"/>
      <c r="X188" s="43"/>
      <c r="Y188" s="43"/>
      <c r="Z188" s="43"/>
      <c r="AA188" s="2"/>
      <c r="AB188" s="2"/>
      <c r="AC188" s="2"/>
      <c r="AD188" s="2"/>
      <c r="AE188" s="2"/>
      <c r="AF188" s="2"/>
    </row>
    <row r="189" ht="15.75" customHeight="1">
      <c r="A189" s="43"/>
      <c r="B189" s="43"/>
      <c r="C189" s="43"/>
      <c r="D189" s="43"/>
      <c r="E189" s="43"/>
      <c r="F189" s="43"/>
      <c r="G189" s="43"/>
      <c r="H189" s="43"/>
      <c r="I189" s="43"/>
      <c r="J189" s="43"/>
      <c r="K189" s="43"/>
      <c r="L189" s="43"/>
      <c r="M189" s="43"/>
      <c r="N189" s="43"/>
      <c r="O189" s="43"/>
      <c r="P189" s="43"/>
      <c r="Q189" s="43"/>
      <c r="R189" s="43"/>
      <c r="S189" s="43"/>
      <c r="T189" s="43"/>
      <c r="U189" s="43"/>
      <c r="V189" s="43"/>
      <c r="W189" s="43"/>
      <c r="X189" s="43"/>
      <c r="Y189" s="43"/>
      <c r="Z189" s="43"/>
      <c r="AA189" s="2"/>
      <c r="AB189" s="2"/>
      <c r="AC189" s="2"/>
      <c r="AD189" s="2"/>
      <c r="AE189" s="2"/>
      <c r="AF189" s="2"/>
    </row>
    <row r="190" ht="15.75" customHeight="1">
      <c r="A190" s="43"/>
      <c r="B190" s="43"/>
      <c r="C190" s="43"/>
      <c r="D190" s="43"/>
      <c r="E190" s="43"/>
      <c r="F190" s="43"/>
      <c r="G190" s="43"/>
      <c r="H190" s="43"/>
      <c r="I190" s="43"/>
      <c r="J190" s="43"/>
      <c r="K190" s="43"/>
      <c r="L190" s="43"/>
      <c r="M190" s="43"/>
      <c r="N190" s="43"/>
      <c r="O190" s="43"/>
      <c r="P190" s="43"/>
      <c r="Q190" s="43"/>
      <c r="R190" s="43"/>
      <c r="S190" s="43"/>
      <c r="T190" s="43"/>
      <c r="U190" s="43"/>
      <c r="V190" s="43"/>
      <c r="W190" s="43"/>
      <c r="X190" s="43"/>
      <c r="Y190" s="43"/>
      <c r="Z190" s="43"/>
      <c r="AA190" s="2"/>
      <c r="AB190" s="2"/>
      <c r="AC190" s="2"/>
      <c r="AD190" s="2"/>
      <c r="AE190" s="2"/>
      <c r="AF190" s="2"/>
    </row>
    <row r="191" ht="15.75" customHeight="1">
      <c r="A191" s="43"/>
      <c r="B191" s="43"/>
      <c r="C191" s="43"/>
      <c r="D191" s="43"/>
      <c r="E191" s="43"/>
      <c r="F191" s="43"/>
      <c r="G191" s="43"/>
      <c r="H191" s="43"/>
      <c r="I191" s="43"/>
      <c r="J191" s="43"/>
      <c r="K191" s="43"/>
      <c r="L191" s="43"/>
      <c r="M191" s="43"/>
      <c r="N191" s="43"/>
      <c r="O191" s="43"/>
      <c r="P191" s="43"/>
      <c r="Q191" s="43"/>
      <c r="R191" s="43"/>
      <c r="S191" s="43"/>
      <c r="T191" s="43"/>
      <c r="U191" s="43"/>
      <c r="V191" s="43"/>
      <c r="W191" s="43"/>
      <c r="X191" s="43"/>
      <c r="Y191" s="43"/>
      <c r="Z191" s="43"/>
      <c r="AA191" s="2"/>
      <c r="AB191" s="2"/>
      <c r="AC191" s="2"/>
      <c r="AD191" s="2"/>
      <c r="AE191" s="2"/>
      <c r="AF191" s="2"/>
    </row>
    <row r="192" ht="15.75" customHeight="1">
      <c r="A192" s="43"/>
      <c r="B192" s="43"/>
      <c r="C192" s="43"/>
      <c r="D192" s="43"/>
      <c r="E192" s="43"/>
      <c r="F192" s="43"/>
      <c r="G192" s="43"/>
      <c r="H192" s="43"/>
      <c r="I192" s="43"/>
      <c r="J192" s="43"/>
      <c r="K192" s="43"/>
      <c r="L192" s="43"/>
      <c r="M192" s="43"/>
      <c r="N192" s="43"/>
      <c r="O192" s="43"/>
      <c r="P192" s="43"/>
      <c r="Q192" s="43"/>
      <c r="R192" s="43"/>
      <c r="S192" s="43"/>
      <c r="T192" s="43"/>
      <c r="U192" s="43"/>
      <c r="V192" s="43"/>
      <c r="W192" s="43"/>
      <c r="X192" s="43"/>
      <c r="Y192" s="43"/>
      <c r="Z192" s="43"/>
      <c r="AA192" s="2"/>
      <c r="AB192" s="2"/>
      <c r="AC192" s="2"/>
      <c r="AD192" s="2"/>
      <c r="AE192" s="2"/>
      <c r="AF192" s="2"/>
    </row>
    <row r="193" ht="15.75" customHeight="1">
      <c r="A193" s="43"/>
      <c r="B193" s="43"/>
      <c r="C193" s="43"/>
      <c r="D193" s="43"/>
      <c r="E193" s="43"/>
      <c r="F193" s="43"/>
      <c r="G193" s="43"/>
      <c r="H193" s="43"/>
      <c r="I193" s="43"/>
      <c r="J193" s="43"/>
      <c r="K193" s="43"/>
      <c r="L193" s="43"/>
      <c r="M193" s="43"/>
      <c r="N193" s="43"/>
      <c r="O193" s="43"/>
      <c r="P193" s="43"/>
      <c r="Q193" s="43"/>
      <c r="R193" s="43"/>
      <c r="S193" s="43"/>
      <c r="T193" s="43"/>
      <c r="U193" s="43"/>
      <c r="V193" s="43"/>
      <c r="W193" s="43"/>
      <c r="X193" s="43"/>
      <c r="Y193" s="43"/>
      <c r="Z193" s="43"/>
      <c r="AA193" s="2"/>
      <c r="AB193" s="2"/>
      <c r="AC193" s="2"/>
      <c r="AD193" s="2"/>
      <c r="AE193" s="2"/>
      <c r="AF193" s="2"/>
    </row>
    <row r="194" ht="15.75" customHeight="1">
      <c r="A194" s="43"/>
      <c r="B194" s="43"/>
      <c r="C194" s="43"/>
      <c r="D194" s="43"/>
      <c r="E194" s="43"/>
      <c r="F194" s="43"/>
      <c r="G194" s="43"/>
      <c r="H194" s="43"/>
      <c r="I194" s="43"/>
      <c r="J194" s="43"/>
      <c r="K194" s="43"/>
      <c r="L194" s="43"/>
      <c r="M194" s="43"/>
      <c r="N194" s="43"/>
      <c r="O194" s="43"/>
      <c r="P194" s="43"/>
      <c r="Q194" s="43"/>
      <c r="R194" s="43"/>
      <c r="S194" s="43"/>
      <c r="T194" s="43"/>
      <c r="U194" s="43"/>
      <c r="V194" s="43"/>
      <c r="W194" s="43"/>
      <c r="X194" s="43"/>
      <c r="Y194" s="43"/>
      <c r="Z194" s="43"/>
      <c r="AA194" s="2"/>
      <c r="AB194" s="2"/>
      <c r="AC194" s="2"/>
      <c r="AD194" s="2"/>
      <c r="AE194" s="2"/>
      <c r="AF194" s="2"/>
    </row>
    <row r="195" ht="15.75" customHeight="1">
      <c r="A195" s="43"/>
      <c r="B195" s="43"/>
      <c r="C195" s="43"/>
      <c r="D195" s="43"/>
      <c r="E195" s="43"/>
      <c r="F195" s="43"/>
      <c r="G195" s="43"/>
      <c r="H195" s="43"/>
      <c r="I195" s="43"/>
      <c r="J195" s="43"/>
      <c r="K195" s="43"/>
      <c r="L195" s="43"/>
      <c r="M195" s="43"/>
      <c r="N195" s="43"/>
      <c r="O195" s="43"/>
      <c r="P195" s="43"/>
      <c r="Q195" s="43"/>
      <c r="R195" s="43"/>
      <c r="S195" s="43"/>
      <c r="T195" s="43"/>
      <c r="U195" s="43"/>
      <c r="V195" s="43"/>
      <c r="W195" s="43"/>
      <c r="X195" s="43"/>
      <c r="Y195" s="43"/>
      <c r="Z195" s="43"/>
      <c r="AA195" s="2"/>
      <c r="AB195" s="2"/>
      <c r="AC195" s="2"/>
      <c r="AD195" s="2"/>
      <c r="AE195" s="2"/>
      <c r="AF195" s="2"/>
    </row>
    <row r="196" ht="15.75" customHeight="1">
      <c r="A196" s="43"/>
      <c r="B196" s="43"/>
      <c r="C196" s="43"/>
      <c r="D196" s="43"/>
      <c r="E196" s="43"/>
      <c r="F196" s="43"/>
      <c r="G196" s="43"/>
      <c r="H196" s="43"/>
      <c r="I196" s="43"/>
      <c r="J196" s="43"/>
      <c r="K196" s="43"/>
      <c r="L196" s="43"/>
      <c r="M196" s="43"/>
      <c r="N196" s="43"/>
      <c r="O196" s="43"/>
      <c r="P196" s="43"/>
      <c r="Q196" s="43"/>
      <c r="R196" s="43"/>
      <c r="S196" s="43"/>
      <c r="T196" s="43"/>
      <c r="U196" s="43"/>
      <c r="V196" s="43"/>
      <c r="W196" s="43"/>
      <c r="X196" s="43"/>
      <c r="Y196" s="43"/>
      <c r="Z196" s="43"/>
      <c r="AA196" s="2"/>
      <c r="AB196" s="2"/>
      <c r="AC196" s="2"/>
      <c r="AD196" s="2"/>
      <c r="AE196" s="2"/>
      <c r="AF196" s="2"/>
    </row>
    <row r="197" ht="15.75" customHeight="1">
      <c r="A197" s="43"/>
      <c r="B197" s="43"/>
      <c r="C197" s="43"/>
      <c r="D197" s="43"/>
      <c r="E197" s="43"/>
      <c r="F197" s="43"/>
      <c r="G197" s="43"/>
      <c r="H197" s="43"/>
      <c r="I197" s="43"/>
      <c r="J197" s="43"/>
      <c r="K197" s="43"/>
      <c r="L197" s="43"/>
      <c r="M197" s="43"/>
      <c r="N197" s="43"/>
      <c r="O197" s="43"/>
      <c r="P197" s="43"/>
      <c r="Q197" s="43"/>
      <c r="R197" s="43"/>
      <c r="S197" s="43"/>
      <c r="T197" s="43"/>
      <c r="U197" s="43"/>
      <c r="V197" s="43"/>
      <c r="W197" s="43"/>
      <c r="X197" s="43"/>
      <c r="Y197" s="43"/>
      <c r="Z197" s="43"/>
      <c r="AA197" s="2"/>
      <c r="AB197" s="2"/>
      <c r="AC197" s="2"/>
      <c r="AD197" s="2"/>
      <c r="AE197" s="2"/>
      <c r="AF197" s="2"/>
    </row>
    <row r="198" ht="15.75" customHeight="1">
      <c r="A198" s="43"/>
      <c r="B198" s="43"/>
      <c r="C198" s="43"/>
      <c r="D198" s="43"/>
      <c r="E198" s="43"/>
      <c r="F198" s="43"/>
      <c r="G198" s="43"/>
      <c r="H198" s="43"/>
      <c r="I198" s="43"/>
      <c r="J198" s="43"/>
      <c r="K198" s="43"/>
      <c r="L198" s="43"/>
      <c r="M198" s="43"/>
      <c r="N198" s="43"/>
      <c r="O198" s="43"/>
      <c r="P198" s="43"/>
      <c r="Q198" s="43"/>
      <c r="R198" s="43"/>
      <c r="S198" s="43"/>
      <c r="T198" s="43"/>
      <c r="U198" s="43"/>
      <c r="V198" s="43"/>
      <c r="W198" s="43"/>
      <c r="X198" s="43"/>
      <c r="Y198" s="43"/>
      <c r="Z198" s="43"/>
      <c r="AA198" s="2"/>
      <c r="AB198" s="2"/>
      <c r="AC198" s="2"/>
      <c r="AD198" s="2"/>
      <c r="AE198" s="2"/>
      <c r="AF198" s="2"/>
    </row>
    <row r="199" ht="15.75" customHeight="1">
      <c r="A199" s="43"/>
      <c r="B199" s="43"/>
      <c r="C199" s="43"/>
      <c r="D199" s="43"/>
      <c r="E199" s="43"/>
      <c r="F199" s="43"/>
      <c r="G199" s="43"/>
      <c r="H199" s="43"/>
      <c r="I199" s="43"/>
      <c r="J199" s="43"/>
      <c r="K199" s="43"/>
      <c r="L199" s="43"/>
      <c r="M199" s="43"/>
      <c r="N199" s="43"/>
      <c r="O199" s="43"/>
      <c r="P199" s="43"/>
      <c r="Q199" s="43"/>
      <c r="R199" s="43"/>
      <c r="S199" s="43"/>
      <c r="T199" s="43"/>
      <c r="U199" s="43"/>
      <c r="V199" s="43"/>
      <c r="W199" s="43"/>
      <c r="X199" s="43"/>
      <c r="Y199" s="43"/>
      <c r="Z199" s="43"/>
      <c r="AA199" s="2"/>
      <c r="AB199" s="2"/>
      <c r="AC199" s="2"/>
      <c r="AD199" s="2"/>
      <c r="AE199" s="2"/>
      <c r="AF199" s="2"/>
    </row>
    <row r="200" ht="15.75" customHeight="1">
      <c r="A200" s="43"/>
      <c r="B200" s="43"/>
      <c r="C200" s="43"/>
      <c r="D200" s="43"/>
      <c r="E200" s="43"/>
      <c r="F200" s="43"/>
      <c r="G200" s="43"/>
      <c r="H200" s="43"/>
      <c r="I200" s="43"/>
      <c r="J200" s="43"/>
      <c r="K200" s="43"/>
      <c r="L200" s="43"/>
      <c r="M200" s="43"/>
      <c r="N200" s="43"/>
      <c r="O200" s="43"/>
      <c r="P200" s="43"/>
      <c r="Q200" s="43"/>
      <c r="R200" s="43"/>
      <c r="S200" s="43"/>
      <c r="T200" s="43"/>
      <c r="U200" s="43"/>
      <c r="V200" s="43"/>
      <c r="W200" s="43"/>
      <c r="X200" s="43"/>
      <c r="Y200" s="43"/>
      <c r="Z200" s="43"/>
      <c r="AA200" s="2"/>
      <c r="AB200" s="2"/>
      <c r="AC200" s="2"/>
      <c r="AD200" s="2"/>
      <c r="AE200" s="2"/>
      <c r="AF200" s="2"/>
    </row>
    <row r="201" ht="15.75" customHeight="1">
      <c r="A201" s="43"/>
      <c r="B201" s="43"/>
      <c r="C201" s="43"/>
      <c r="D201" s="43"/>
      <c r="E201" s="43"/>
      <c r="F201" s="43"/>
      <c r="G201" s="43"/>
      <c r="H201" s="43"/>
      <c r="I201" s="43"/>
      <c r="J201" s="43"/>
      <c r="K201" s="43"/>
      <c r="L201" s="43"/>
      <c r="M201" s="43"/>
      <c r="N201" s="43"/>
      <c r="O201" s="43"/>
      <c r="P201" s="43"/>
      <c r="Q201" s="43"/>
      <c r="R201" s="43"/>
      <c r="S201" s="43"/>
      <c r="T201" s="43"/>
      <c r="U201" s="43"/>
      <c r="V201" s="43"/>
      <c r="W201" s="43"/>
      <c r="X201" s="43"/>
      <c r="Y201" s="43"/>
      <c r="Z201" s="43"/>
      <c r="AA201" s="2"/>
      <c r="AB201" s="2"/>
      <c r="AC201" s="2"/>
      <c r="AD201" s="2"/>
      <c r="AE201" s="2"/>
      <c r="AF201" s="2"/>
    </row>
    <row r="202" ht="15.75" customHeight="1">
      <c r="A202" s="43"/>
      <c r="B202" s="43"/>
      <c r="C202" s="43"/>
      <c r="D202" s="43"/>
      <c r="E202" s="43"/>
      <c r="F202" s="43"/>
      <c r="G202" s="43"/>
      <c r="H202" s="43"/>
      <c r="I202" s="43"/>
      <c r="J202" s="43"/>
      <c r="K202" s="43"/>
      <c r="L202" s="43"/>
      <c r="M202" s="43"/>
      <c r="N202" s="43"/>
      <c r="O202" s="43"/>
      <c r="P202" s="43"/>
      <c r="Q202" s="43"/>
      <c r="R202" s="43"/>
      <c r="S202" s="43"/>
      <c r="T202" s="43"/>
      <c r="U202" s="43"/>
      <c r="V202" s="43"/>
      <c r="W202" s="43"/>
      <c r="X202" s="43"/>
      <c r="Y202" s="43"/>
      <c r="Z202" s="43"/>
      <c r="AA202" s="2"/>
      <c r="AB202" s="2"/>
      <c r="AC202" s="2"/>
      <c r="AD202" s="2"/>
      <c r="AE202" s="2"/>
      <c r="AF202" s="2"/>
    </row>
    <row r="203" ht="15.75" customHeight="1">
      <c r="A203" s="43"/>
      <c r="B203" s="43"/>
      <c r="C203" s="43"/>
      <c r="D203" s="43"/>
      <c r="E203" s="43"/>
      <c r="F203" s="43"/>
      <c r="G203" s="43"/>
      <c r="H203" s="43"/>
      <c r="I203" s="43"/>
      <c r="J203" s="43"/>
      <c r="K203" s="43"/>
      <c r="L203" s="43"/>
      <c r="M203" s="43"/>
      <c r="N203" s="43"/>
      <c r="O203" s="43"/>
      <c r="P203" s="43"/>
      <c r="Q203" s="43"/>
      <c r="R203" s="43"/>
      <c r="S203" s="43"/>
      <c r="T203" s="43"/>
      <c r="U203" s="43"/>
      <c r="V203" s="43"/>
      <c r="W203" s="43"/>
      <c r="X203" s="43"/>
      <c r="Y203" s="43"/>
      <c r="Z203" s="43"/>
      <c r="AA203" s="2"/>
      <c r="AB203" s="2"/>
      <c r="AC203" s="2"/>
      <c r="AD203" s="2"/>
      <c r="AE203" s="2"/>
      <c r="AF203" s="2"/>
    </row>
    <row r="204" ht="15.75" customHeight="1">
      <c r="A204" s="43"/>
      <c r="B204" s="43"/>
      <c r="C204" s="43"/>
      <c r="D204" s="43"/>
      <c r="E204" s="43"/>
      <c r="F204" s="43"/>
      <c r="G204" s="43"/>
      <c r="H204" s="43"/>
      <c r="I204" s="43"/>
      <c r="J204" s="43"/>
      <c r="K204" s="43"/>
      <c r="L204" s="43"/>
      <c r="M204" s="43"/>
      <c r="N204" s="43"/>
      <c r="O204" s="43"/>
      <c r="P204" s="43"/>
      <c r="Q204" s="43"/>
      <c r="R204" s="43"/>
      <c r="S204" s="43"/>
      <c r="T204" s="43"/>
      <c r="U204" s="43"/>
      <c r="V204" s="43"/>
      <c r="W204" s="43"/>
      <c r="X204" s="43"/>
      <c r="Y204" s="43"/>
      <c r="Z204" s="43"/>
      <c r="AA204" s="2"/>
      <c r="AB204" s="2"/>
      <c r="AC204" s="2"/>
      <c r="AD204" s="2"/>
      <c r="AE204" s="2"/>
      <c r="AF204" s="2"/>
    </row>
    <row r="205" ht="15.75" customHeight="1">
      <c r="A205" s="43"/>
      <c r="B205" s="43"/>
      <c r="C205" s="43"/>
      <c r="D205" s="43"/>
      <c r="E205" s="43"/>
      <c r="F205" s="43"/>
      <c r="G205" s="43"/>
      <c r="H205" s="43"/>
      <c r="I205" s="43"/>
      <c r="J205" s="43"/>
      <c r="K205" s="43"/>
      <c r="L205" s="43"/>
      <c r="M205" s="43"/>
      <c r="N205" s="43"/>
      <c r="O205" s="43"/>
      <c r="P205" s="43"/>
      <c r="Q205" s="43"/>
      <c r="R205" s="43"/>
      <c r="S205" s="43"/>
      <c r="T205" s="43"/>
      <c r="U205" s="43"/>
      <c r="V205" s="43"/>
      <c r="W205" s="43"/>
      <c r="X205" s="43"/>
      <c r="Y205" s="43"/>
      <c r="Z205" s="43"/>
      <c r="AA205" s="2"/>
      <c r="AB205" s="2"/>
      <c r="AC205" s="2"/>
      <c r="AD205" s="2"/>
      <c r="AE205" s="2"/>
      <c r="AF205" s="2"/>
    </row>
    <row r="206" ht="15.75" customHeight="1">
      <c r="A206" s="43"/>
      <c r="B206" s="43"/>
      <c r="C206" s="43"/>
      <c r="D206" s="43"/>
      <c r="E206" s="43"/>
      <c r="F206" s="43"/>
      <c r="G206" s="43"/>
      <c r="H206" s="43"/>
      <c r="I206" s="43"/>
      <c r="J206" s="43"/>
      <c r="K206" s="43"/>
      <c r="L206" s="43"/>
      <c r="M206" s="43"/>
      <c r="N206" s="43"/>
      <c r="O206" s="43"/>
      <c r="P206" s="43"/>
      <c r="Q206" s="43"/>
      <c r="R206" s="43"/>
      <c r="S206" s="43"/>
      <c r="T206" s="43"/>
      <c r="U206" s="43"/>
      <c r="V206" s="43"/>
      <c r="W206" s="43"/>
      <c r="X206" s="43"/>
      <c r="Y206" s="43"/>
      <c r="Z206" s="43"/>
      <c r="AA206" s="2"/>
      <c r="AB206" s="2"/>
      <c r="AC206" s="2"/>
      <c r="AD206" s="2"/>
      <c r="AE206" s="2"/>
      <c r="AF206" s="2"/>
    </row>
    <row r="207" ht="15.75" customHeight="1">
      <c r="A207" s="43"/>
      <c r="B207" s="43"/>
      <c r="C207" s="43"/>
      <c r="D207" s="43"/>
      <c r="E207" s="43"/>
      <c r="F207" s="43"/>
      <c r="G207" s="43"/>
      <c r="H207" s="43"/>
      <c r="I207" s="43"/>
      <c r="J207" s="43"/>
      <c r="K207" s="43"/>
      <c r="L207" s="43"/>
      <c r="M207" s="43"/>
      <c r="N207" s="43"/>
      <c r="O207" s="43"/>
      <c r="P207" s="43"/>
      <c r="Q207" s="43"/>
      <c r="R207" s="43"/>
      <c r="S207" s="43"/>
      <c r="T207" s="43"/>
      <c r="U207" s="43"/>
      <c r="V207" s="43"/>
      <c r="W207" s="43"/>
      <c r="X207" s="43"/>
      <c r="Y207" s="43"/>
      <c r="Z207" s="43"/>
      <c r="AA207" s="2"/>
      <c r="AB207" s="2"/>
      <c r="AC207" s="2"/>
      <c r="AD207" s="2"/>
      <c r="AE207" s="2"/>
      <c r="AF207" s="2"/>
    </row>
    <row r="208" ht="15.75" customHeight="1">
      <c r="A208" s="43"/>
      <c r="B208" s="43"/>
      <c r="C208" s="43"/>
      <c r="D208" s="43"/>
      <c r="E208" s="43"/>
      <c r="F208" s="43"/>
      <c r="G208" s="43"/>
      <c r="H208" s="43"/>
      <c r="I208" s="43"/>
      <c r="J208" s="43"/>
      <c r="K208" s="43"/>
      <c r="L208" s="43"/>
      <c r="M208" s="43"/>
      <c r="N208" s="43"/>
      <c r="O208" s="43"/>
      <c r="P208" s="43"/>
      <c r="Q208" s="43"/>
      <c r="R208" s="43"/>
      <c r="S208" s="43"/>
      <c r="T208" s="43"/>
      <c r="U208" s="43"/>
      <c r="V208" s="43"/>
      <c r="W208" s="43"/>
      <c r="X208" s="43"/>
      <c r="Y208" s="43"/>
      <c r="Z208" s="43"/>
      <c r="AA208" s="2"/>
      <c r="AB208" s="2"/>
      <c r="AC208" s="2"/>
      <c r="AD208" s="2"/>
      <c r="AE208" s="2"/>
      <c r="AF208" s="2"/>
    </row>
    <row r="209" ht="15.75" customHeight="1">
      <c r="A209" s="43"/>
      <c r="B209" s="43"/>
      <c r="C209" s="43"/>
      <c r="D209" s="43"/>
      <c r="E209" s="43"/>
      <c r="F209" s="43"/>
      <c r="G209" s="43"/>
      <c r="H209" s="43"/>
      <c r="I209" s="43"/>
      <c r="J209" s="43"/>
      <c r="K209" s="43"/>
      <c r="L209" s="43"/>
      <c r="M209" s="43"/>
      <c r="N209" s="43"/>
      <c r="O209" s="43"/>
      <c r="P209" s="43"/>
      <c r="Q209" s="43"/>
      <c r="R209" s="43"/>
      <c r="S209" s="43"/>
      <c r="T209" s="43"/>
      <c r="U209" s="43"/>
      <c r="V209" s="43"/>
      <c r="W209" s="43"/>
      <c r="X209" s="43"/>
      <c r="Y209" s="43"/>
      <c r="Z209" s="43"/>
      <c r="AA209" s="2"/>
      <c r="AB209" s="2"/>
      <c r="AC209" s="2"/>
      <c r="AD209" s="2"/>
      <c r="AE209" s="2"/>
      <c r="AF209" s="2"/>
    </row>
    <row r="210" ht="15.75" customHeight="1">
      <c r="A210" s="43"/>
      <c r="B210" s="43"/>
      <c r="C210" s="43"/>
      <c r="D210" s="43"/>
      <c r="E210" s="43"/>
      <c r="F210" s="43"/>
      <c r="G210" s="43"/>
      <c r="H210" s="43"/>
      <c r="I210" s="43"/>
      <c r="J210" s="43"/>
      <c r="K210" s="43"/>
      <c r="L210" s="43"/>
      <c r="M210" s="43"/>
      <c r="N210" s="43"/>
      <c r="O210" s="43"/>
      <c r="P210" s="43"/>
      <c r="Q210" s="43"/>
      <c r="R210" s="43"/>
      <c r="S210" s="43"/>
      <c r="T210" s="43"/>
      <c r="U210" s="43"/>
      <c r="V210" s="43"/>
      <c r="W210" s="43"/>
      <c r="X210" s="43"/>
      <c r="Y210" s="43"/>
      <c r="Z210" s="43"/>
      <c r="AA210" s="2"/>
      <c r="AB210" s="2"/>
      <c r="AC210" s="2"/>
      <c r="AD210" s="2"/>
      <c r="AE210" s="2"/>
      <c r="AF210" s="2"/>
    </row>
    <row r="211" ht="15.75" customHeight="1">
      <c r="A211" s="43"/>
      <c r="B211" s="43"/>
      <c r="C211" s="43"/>
      <c r="D211" s="43"/>
      <c r="E211" s="43"/>
      <c r="F211" s="43"/>
      <c r="G211" s="43"/>
      <c r="H211" s="43"/>
      <c r="I211" s="43"/>
      <c r="J211" s="43"/>
      <c r="K211" s="43"/>
      <c r="L211" s="43"/>
      <c r="M211" s="43"/>
      <c r="N211" s="43"/>
      <c r="O211" s="43"/>
      <c r="P211" s="43"/>
      <c r="Q211" s="43"/>
      <c r="R211" s="43"/>
      <c r="S211" s="43"/>
      <c r="T211" s="43"/>
      <c r="U211" s="43"/>
      <c r="V211" s="43"/>
      <c r="W211" s="43"/>
      <c r="X211" s="43"/>
      <c r="Y211" s="43"/>
      <c r="Z211" s="43"/>
      <c r="AA211" s="2"/>
      <c r="AB211" s="2"/>
      <c r="AC211" s="2"/>
      <c r="AD211" s="2"/>
      <c r="AE211" s="2"/>
      <c r="AF211" s="2"/>
    </row>
    <row r="212" ht="15.75" customHeight="1">
      <c r="A212" s="43"/>
      <c r="B212" s="43"/>
      <c r="C212" s="43"/>
      <c r="D212" s="43"/>
      <c r="E212" s="43"/>
      <c r="F212" s="43"/>
      <c r="G212" s="43"/>
      <c r="H212" s="43"/>
      <c r="I212" s="43"/>
      <c r="J212" s="43"/>
      <c r="K212" s="43"/>
      <c r="L212" s="43"/>
      <c r="M212" s="43"/>
      <c r="N212" s="43"/>
      <c r="O212" s="43"/>
      <c r="P212" s="43"/>
      <c r="Q212" s="43"/>
      <c r="R212" s="43"/>
      <c r="S212" s="43"/>
      <c r="T212" s="43"/>
      <c r="U212" s="43"/>
      <c r="V212" s="43"/>
      <c r="W212" s="43"/>
      <c r="X212" s="43"/>
      <c r="Y212" s="43"/>
      <c r="Z212" s="43"/>
      <c r="AA212" s="2"/>
      <c r="AB212" s="2"/>
      <c r="AC212" s="2"/>
      <c r="AD212" s="2"/>
      <c r="AE212" s="2"/>
      <c r="AF212" s="2"/>
    </row>
    <row r="213" ht="15.75" customHeight="1">
      <c r="A213" s="43"/>
      <c r="B213" s="43"/>
      <c r="C213" s="43"/>
      <c r="D213" s="43"/>
      <c r="E213" s="43"/>
      <c r="F213" s="43"/>
      <c r="G213" s="43"/>
      <c r="H213" s="43"/>
      <c r="I213" s="43"/>
      <c r="J213" s="43"/>
      <c r="K213" s="43"/>
      <c r="L213" s="43"/>
      <c r="M213" s="43"/>
      <c r="N213" s="43"/>
      <c r="O213" s="43"/>
      <c r="P213" s="43"/>
      <c r="Q213" s="43"/>
      <c r="R213" s="43"/>
      <c r="S213" s="43"/>
      <c r="T213" s="43"/>
      <c r="U213" s="43"/>
      <c r="V213" s="43"/>
      <c r="W213" s="43"/>
      <c r="X213" s="43"/>
      <c r="Y213" s="43"/>
      <c r="Z213" s="43"/>
      <c r="AA213" s="2"/>
      <c r="AB213" s="2"/>
      <c r="AC213" s="2"/>
      <c r="AD213" s="2"/>
      <c r="AE213" s="2"/>
      <c r="AF213" s="2"/>
    </row>
    <row r="214" ht="15.75" customHeight="1">
      <c r="A214" s="43"/>
      <c r="B214" s="43"/>
      <c r="C214" s="43"/>
      <c r="D214" s="43"/>
      <c r="E214" s="43"/>
      <c r="F214" s="43"/>
      <c r="G214" s="43"/>
      <c r="H214" s="43"/>
      <c r="I214" s="43"/>
      <c r="J214" s="43"/>
      <c r="K214" s="43"/>
      <c r="L214" s="43"/>
      <c r="M214" s="43"/>
      <c r="N214" s="43"/>
      <c r="O214" s="43"/>
      <c r="P214" s="43"/>
      <c r="Q214" s="43"/>
      <c r="R214" s="43"/>
      <c r="S214" s="43"/>
      <c r="T214" s="43"/>
      <c r="U214" s="43"/>
      <c r="V214" s="43"/>
      <c r="W214" s="43"/>
      <c r="X214" s="43"/>
      <c r="Y214" s="43"/>
      <c r="Z214" s="43"/>
      <c r="AA214" s="2"/>
      <c r="AB214" s="2"/>
      <c r="AC214" s="2"/>
      <c r="AD214" s="2"/>
      <c r="AE214" s="2"/>
      <c r="AF214" s="2"/>
    </row>
    <row r="215" ht="15.75" customHeight="1">
      <c r="A215" s="43"/>
      <c r="B215" s="43"/>
      <c r="C215" s="43"/>
      <c r="D215" s="43"/>
      <c r="E215" s="43"/>
      <c r="F215" s="43"/>
      <c r="G215" s="43"/>
      <c r="H215" s="43"/>
      <c r="I215" s="43"/>
      <c r="J215" s="43"/>
      <c r="K215" s="43"/>
      <c r="L215" s="43"/>
      <c r="M215" s="43"/>
      <c r="N215" s="43"/>
      <c r="O215" s="43"/>
      <c r="P215" s="43"/>
      <c r="Q215" s="43"/>
      <c r="R215" s="43"/>
      <c r="S215" s="43"/>
      <c r="T215" s="43"/>
      <c r="U215" s="43"/>
      <c r="V215" s="43"/>
      <c r="W215" s="43"/>
      <c r="X215" s="43"/>
      <c r="Y215" s="43"/>
      <c r="Z215" s="43"/>
      <c r="AA215" s="2"/>
      <c r="AB215" s="2"/>
      <c r="AC215" s="2"/>
      <c r="AD215" s="2"/>
      <c r="AE215" s="2"/>
      <c r="AF215" s="2"/>
    </row>
    <row r="216" ht="15.75" customHeight="1">
      <c r="A216" s="43"/>
      <c r="B216" s="43"/>
      <c r="C216" s="43"/>
      <c r="D216" s="43"/>
      <c r="E216" s="43"/>
      <c r="F216" s="43"/>
      <c r="G216" s="43"/>
      <c r="H216" s="43"/>
      <c r="I216" s="43"/>
      <c r="J216" s="43"/>
      <c r="K216" s="43"/>
      <c r="L216" s="43"/>
      <c r="M216" s="43"/>
      <c r="N216" s="43"/>
      <c r="O216" s="43"/>
      <c r="P216" s="43"/>
      <c r="Q216" s="43"/>
      <c r="R216" s="43"/>
      <c r="S216" s="43"/>
      <c r="T216" s="43"/>
      <c r="U216" s="43"/>
      <c r="V216" s="43"/>
      <c r="W216" s="43"/>
      <c r="X216" s="43"/>
      <c r="Y216" s="43"/>
      <c r="Z216" s="43"/>
      <c r="AA216" s="2"/>
      <c r="AB216" s="2"/>
      <c r="AC216" s="2"/>
      <c r="AD216" s="2"/>
      <c r="AE216" s="2"/>
      <c r="AF216" s="2"/>
    </row>
    <row r="217" ht="15.75" customHeight="1">
      <c r="A217" s="43"/>
      <c r="B217" s="43"/>
      <c r="C217" s="43"/>
      <c r="D217" s="43"/>
      <c r="E217" s="43"/>
      <c r="F217" s="43"/>
      <c r="G217" s="43"/>
      <c r="H217" s="43"/>
      <c r="I217" s="43"/>
      <c r="J217" s="43"/>
      <c r="K217" s="43"/>
      <c r="L217" s="43"/>
      <c r="M217" s="43"/>
      <c r="N217" s="43"/>
      <c r="O217" s="43"/>
      <c r="P217" s="43"/>
      <c r="Q217" s="43"/>
      <c r="R217" s="43"/>
      <c r="S217" s="43"/>
      <c r="T217" s="43"/>
      <c r="U217" s="43"/>
      <c r="V217" s="43"/>
      <c r="W217" s="43"/>
      <c r="X217" s="43"/>
      <c r="Y217" s="43"/>
      <c r="Z217" s="43"/>
      <c r="AA217" s="2"/>
      <c r="AB217" s="2"/>
      <c r="AC217" s="2"/>
      <c r="AD217" s="2"/>
      <c r="AE217" s="2"/>
      <c r="AF217" s="2"/>
    </row>
    <row r="218" ht="15.75" customHeight="1">
      <c r="A218" s="43"/>
      <c r="B218" s="43"/>
      <c r="C218" s="43"/>
      <c r="D218" s="43"/>
      <c r="E218" s="43"/>
      <c r="F218" s="43"/>
      <c r="G218" s="43"/>
      <c r="H218" s="43"/>
      <c r="I218" s="43"/>
      <c r="J218" s="43"/>
      <c r="K218" s="43"/>
      <c r="L218" s="43"/>
      <c r="M218" s="43"/>
      <c r="N218" s="43"/>
      <c r="O218" s="43"/>
      <c r="P218" s="43"/>
      <c r="Q218" s="43"/>
      <c r="R218" s="43"/>
      <c r="S218" s="43"/>
      <c r="T218" s="43"/>
      <c r="U218" s="43"/>
      <c r="V218" s="43"/>
      <c r="W218" s="43"/>
      <c r="X218" s="43"/>
      <c r="Y218" s="43"/>
      <c r="Z218" s="43"/>
      <c r="AA218" s="2"/>
      <c r="AB218" s="2"/>
      <c r="AC218" s="2"/>
      <c r="AD218" s="2"/>
      <c r="AE218" s="2"/>
      <c r="AF218" s="2"/>
    </row>
    <row r="219" ht="15.75" customHeight="1">
      <c r="A219" s="43"/>
      <c r="B219" s="43"/>
      <c r="C219" s="43"/>
      <c r="D219" s="43"/>
      <c r="E219" s="43"/>
      <c r="F219" s="43"/>
      <c r="G219" s="43"/>
      <c r="H219" s="43"/>
      <c r="I219" s="43"/>
      <c r="J219" s="43"/>
      <c r="K219" s="43"/>
      <c r="L219" s="43"/>
      <c r="M219" s="43"/>
      <c r="N219" s="43"/>
      <c r="O219" s="43"/>
      <c r="P219" s="43"/>
      <c r="Q219" s="43"/>
      <c r="R219" s="43"/>
      <c r="S219" s="43"/>
      <c r="T219" s="43"/>
      <c r="U219" s="43"/>
      <c r="V219" s="43"/>
      <c r="W219" s="43"/>
      <c r="X219" s="43"/>
      <c r="Y219" s="43"/>
      <c r="Z219" s="43"/>
      <c r="AA219" s="2"/>
      <c r="AB219" s="2"/>
      <c r="AC219" s="2"/>
      <c r="AD219" s="2"/>
      <c r="AE219" s="2"/>
      <c r="AF219" s="2"/>
    </row>
    <row r="220" ht="15.75" customHeight="1">
      <c r="A220" s="43"/>
      <c r="B220" s="43"/>
      <c r="C220" s="43"/>
      <c r="D220" s="43"/>
      <c r="E220" s="43"/>
      <c r="F220" s="43"/>
      <c r="G220" s="43"/>
      <c r="H220" s="43"/>
      <c r="I220" s="43"/>
      <c r="J220" s="43"/>
      <c r="K220" s="43"/>
      <c r="L220" s="43"/>
      <c r="M220" s="43"/>
      <c r="N220" s="43"/>
      <c r="O220" s="43"/>
      <c r="P220" s="43"/>
      <c r="Q220" s="43"/>
      <c r="R220" s="43"/>
      <c r="S220" s="43"/>
      <c r="T220" s="43"/>
      <c r="U220" s="43"/>
      <c r="V220" s="43"/>
      <c r="W220" s="43"/>
      <c r="X220" s="43"/>
      <c r="Y220" s="43"/>
      <c r="Z220" s="43"/>
      <c r="AA220" s="2"/>
      <c r="AB220" s="2"/>
      <c r="AC220" s="2"/>
      <c r="AD220" s="2"/>
      <c r="AE220" s="2"/>
      <c r="AF220" s="2"/>
    </row>
    <row r="221" ht="15.75" customHeight="1">
      <c r="A221" s="43"/>
      <c r="B221" s="43"/>
      <c r="C221" s="43"/>
      <c r="D221" s="43"/>
      <c r="E221" s="43"/>
      <c r="F221" s="43"/>
      <c r="G221" s="43"/>
      <c r="H221" s="43"/>
      <c r="I221" s="43"/>
      <c r="J221" s="43"/>
      <c r="K221" s="43"/>
      <c r="L221" s="43"/>
      <c r="M221" s="43"/>
      <c r="N221" s="43"/>
      <c r="O221" s="43"/>
      <c r="P221" s="43"/>
      <c r="Q221" s="43"/>
      <c r="R221" s="43"/>
      <c r="S221" s="43"/>
      <c r="T221" s="43"/>
      <c r="U221" s="43"/>
      <c r="V221" s="43"/>
      <c r="W221" s="43"/>
      <c r="X221" s="43"/>
      <c r="Y221" s="43"/>
      <c r="Z221" s="43"/>
      <c r="AA221" s="2"/>
      <c r="AB221" s="2"/>
      <c r="AC221" s="2"/>
      <c r="AD221" s="2"/>
      <c r="AE221" s="2"/>
      <c r="AF221" s="2"/>
    </row>
    <row r="222"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row>
    <row r="223"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row>
    <row r="224"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row>
    <row r="2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row>
    <row r="226"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row>
    <row r="227"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row>
    <row r="228"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row>
    <row r="229"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row>
    <row r="230"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row>
    <row r="231"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row>
    <row r="232"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row>
    <row r="233"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row>
    <row r="234"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row>
    <row r="23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row>
    <row r="236"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row>
    <row r="237"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row>
    <row r="238"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row>
    <row r="239"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row>
    <row r="240"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row>
    <row r="241"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row>
    <row r="242"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row>
    <row r="243"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row>
    <row r="244"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row>
    <row r="24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row>
    <row r="246"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row>
    <row r="247"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row>
    <row r="248"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row>
    <row r="249"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row>
    <row r="250"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row>
    <row r="251"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row>
    <row r="252"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row>
    <row r="253"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row>
    <row r="254"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row>
    <row r="25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row>
    <row r="256"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row>
    <row r="257"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row>
    <row r="258"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row>
    <row r="259"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row>
    <row r="260"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row>
    <row r="261"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row>
    <row r="262"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row>
    <row r="263"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row>
    <row r="264"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row>
    <row r="26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row>
    <row r="266"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row>
    <row r="267"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row>
    <row r="268"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row>
    <row r="269"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row>
    <row r="270"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row>
    <row r="271"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row>
    <row r="272"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row>
    <row r="273"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row>
    <row r="274"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row>
    <row r="27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row>
    <row r="276"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row>
    <row r="277"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row>
    <row r="278"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row>
    <row r="279"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row>
    <row r="280"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row>
    <row r="281"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row>
    <row r="282"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row>
    <row r="283"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row>
    <row r="284"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row>
    <row r="28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row>
    <row r="286"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row>
    <row r="287"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row>
    <row r="288"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row>
    <row r="289"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row>
    <row r="290"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row>
    <row r="291"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row>
    <row r="292"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row>
    <row r="293"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row>
    <row r="294"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row>
    <row r="29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row>
    <row r="296"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row>
    <row r="297"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row>
    <row r="298"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row>
    <row r="299"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row>
    <row r="300"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row>
    <row r="301"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row>
    <row r="302"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row>
    <row r="303"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row>
    <row r="304"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row>
    <row r="30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row>
    <row r="306"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row>
    <row r="307"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row>
    <row r="308"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row>
    <row r="309"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row>
    <row r="310"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row>
    <row r="311"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row>
    <row r="312"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row>
    <row r="313"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row>
    <row r="314"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row>
    <row r="31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row>
    <row r="316"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row>
    <row r="317"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row>
    <row r="318"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row>
    <row r="319"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row>
    <row r="320"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row>
    <row r="321"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row>
    <row r="322"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row>
    <row r="323"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row>
    <row r="324"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row>
    <row r="3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row>
    <row r="326"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row>
    <row r="327"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row>
    <row r="328"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row>
    <row r="329"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row>
    <row r="330"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row>
    <row r="331"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row>
    <row r="332"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row>
    <row r="333"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row>
    <row r="334"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row>
    <row r="33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row>
    <row r="336"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row>
    <row r="337"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row>
    <row r="338"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row>
    <row r="339"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row>
    <row r="340"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row>
    <row r="341"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row>
    <row r="342"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row>
    <row r="343"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row>
    <row r="344"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row>
    <row r="34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row>
    <row r="346"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row>
    <row r="347"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row>
    <row r="348"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row>
    <row r="349"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row>
    <row r="350"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row>
    <row r="351"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row>
    <row r="352"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row>
    <row r="353"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row>
    <row r="354"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row>
    <row r="35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row>
    <row r="356"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row>
    <row r="357"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row>
    <row r="358"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row>
    <row r="359"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row>
    <row r="360"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row>
    <row r="361"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row>
    <row r="362"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row>
    <row r="363"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row>
    <row r="364"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row>
    <row r="36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row>
    <row r="366"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row>
    <row r="367"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row>
    <row r="368"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row>
    <row r="369"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row>
    <row r="370"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row>
    <row r="371"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row>
    <row r="372"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row>
    <row r="373"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row>
    <row r="374"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row>
    <row r="37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row>
    <row r="376"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row>
    <row r="377"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row>
    <row r="378"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row>
    <row r="379"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row>
    <row r="380"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row>
    <row r="381"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row>
    <row r="382"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row>
    <row r="383"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row>
    <row r="384"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row>
    <row r="38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row>
    <row r="386"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row>
    <row r="387"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row>
    <row r="388"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row>
    <row r="389"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row>
    <row r="390"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row>
    <row r="391"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row>
    <row r="392"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row>
    <row r="393"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row>
    <row r="394"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row>
    <row r="39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row>
    <row r="396"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row>
    <row r="397"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row>
    <row r="398"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row>
    <row r="399"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row>
    <row r="400"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row>
    <row r="401"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row>
    <row r="402"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row>
    <row r="403"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row>
    <row r="404"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row>
    <row r="40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row>
    <row r="406"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row>
    <row r="407"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row>
    <row r="408"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row>
    <row r="409"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row>
    <row r="410"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row>
    <row r="411"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row>
    <row r="412"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row>
    <row r="413"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row>
    <row r="414"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row>
    <row r="41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row>
    <row r="416"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row>
    <row r="417"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row>
    <row r="418"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row>
    <row r="419"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row>
    <row r="420"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row>
    <row r="421"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row>
    <row r="422"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row>
    <row r="423"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row>
    <row r="424"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row>
    <row r="4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row>
    <row r="426"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row>
    <row r="427"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row>
    <row r="428"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row>
    <row r="429"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row>
    <row r="430"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row>
    <row r="431"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row>
    <row r="432"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row>
    <row r="433"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row>
    <row r="434"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row>
    <row r="43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row>
    <row r="436"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row>
    <row r="437"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row>
    <row r="438"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row>
    <row r="439"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row>
    <row r="440"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row>
    <row r="441"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row>
    <row r="442"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row>
    <row r="443"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row>
    <row r="444"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row>
    <row r="44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row>
    <row r="446"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row>
    <row r="447"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row>
    <row r="448"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row>
    <row r="449"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row>
    <row r="450"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row>
    <row r="451"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row>
    <row r="452"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row>
    <row r="453"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row>
    <row r="454"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row>
    <row r="45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row>
    <row r="456"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row>
    <row r="457"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row>
    <row r="458"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row>
    <row r="459"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row>
    <row r="460"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row>
    <row r="461"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row>
    <row r="462"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row>
    <row r="463"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row>
    <row r="464"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row>
    <row r="46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row>
    <row r="466"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row>
    <row r="467"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row>
    <row r="468"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row>
    <row r="469"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row>
    <row r="470"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row>
    <row r="471"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row>
    <row r="472"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row>
    <row r="473"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row>
    <row r="474"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row>
    <row r="47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row>
    <row r="476"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row>
    <row r="477"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row>
    <row r="478"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row>
    <row r="479"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row>
    <row r="480"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row>
    <row r="481"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row>
    <row r="482"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row>
    <row r="483"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row>
    <row r="484"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row>
    <row r="48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row>
    <row r="486"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row>
    <row r="487"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row>
    <row r="488"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row>
    <row r="489"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row>
    <row r="490"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row>
    <row r="491"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row>
    <row r="492"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row>
    <row r="493"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row>
    <row r="494"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row>
    <row r="49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row>
    <row r="496"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row>
    <row r="497"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row>
    <row r="498"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row>
    <row r="499"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row>
    <row r="500"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row>
    <row r="501"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row>
    <row r="502"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row>
    <row r="503"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row>
    <row r="504"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row>
    <row r="50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row>
    <row r="506"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row>
    <row r="507"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row>
    <row r="508"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row>
    <row r="509"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row>
    <row r="510"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row>
    <row r="511"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row>
    <row r="512"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row>
    <row r="513"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row>
    <row r="514"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row>
    <row r="51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row>
    <row r="516"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row>
    <row r="517"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row>
    <row r="518"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row>
    <row r="519"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row>
    <row r="520"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row>
    <row r="521"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row>
    <row r="522"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row>
    <row r="523"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row>
    <row r="524"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row>
    <row r="5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row>
    <row r="526"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row>
    <row r="527"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row>
    <row r="528"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row>
    <row r="529"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row>
    <row r="530"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row>
    <row r="531"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row>
    <row r="532"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row>
    <row r="533"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row>
    <row r="534"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row>
    <row r="53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row>
    <row r="536"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row>
    <row r="537"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row>
    <row r="538"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row>
    <row r="539"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row>
    <row r="540"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row>
    <row r="541"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row>
    <row r="542"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row>
    <row r="543"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row>
    <row r="544"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row>
    <row r="54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row>
    <row r="546"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row>
    <row r="547"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row>
    <row r="548"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row>
    <row r="549"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row>
    <row r="550"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row>
    <row r="551"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row>
    <row r="552"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row>
    <row r="553"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row>
    <row r="554"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row>
    <row r="55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row>
    <row r="556"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row>
    <row r="557"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row>
    <row r="558"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row>
    <row r="559"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row>
    <row r="560"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row>
    <row r="561"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row>
    <row r="562"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row>
    <row r="563"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row>
    <row r="564"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row>
    <row r="56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row>
    <row r="566"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row>
    <row r="567"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row>
    <row r="568"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row>
    <row r="569"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row>
    <row r="570"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row>
    <row r="571"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row>
    <row r="572"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row>
    <row r="573"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row>
    <row r="574"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row>
    <row r="57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row>
    <row r="576"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row>
    <row r="577"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row>
    <row r="578"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row>
    <row r="579"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row>
    <row r="580"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row>
    <row r="581"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row>
    <row r="582"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row>
    <row r="583"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row>
    <row r="584"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row>
    <row r="58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row>
    <row r="586"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row>
    <row r="587"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row>
    <row r="588"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row>
    <row r="589"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row>
    <row r="590"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row>
    <row r="591"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row>
    <row r="592"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row>
    <row r="593"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row>
    <row r="594"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row>
    <row r="59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row>
    <row r="596"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row>
    <row r="597"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row>
    <row r="598"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row>
    <row r="599"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row>
    <row r="600"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row>
    <row r="601"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row>
    <row r="602"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row>
    <row r="603"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row>
    <row r="604"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row>
    <row r="60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row>
    <row r="606"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row>
    <row r="607"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row>
    <row r="608"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row>
    <row r="609"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row>
    <row r="610"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row>
    <row r="611"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row>
    <row r="612"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row>
    <row r="613"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row>
    <row r="614"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row>
    <row r="61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row>
    <row r="616"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row>
    <row r="617"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row>
    <row r="618"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row>
    <row r="619"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row>
    <row r="620"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row>
    <row r="621"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row>
    <row r="622"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row>
    <row r="623"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row>
    <row r="624"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row>
    <row r="6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row>
    <row r="626"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row>
    <row r="627"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row>
    <row r="628"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row>
    <row r="629"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row>
    <row r="630"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row>
    <row r="631"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row>
    <row r="632"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row>
    <row r="633"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row>
    <row r="634"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row>
    <row r="63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row>
    <row r="636"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row>
    <row r="637"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row>
    <row r="638"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row>
    <row r="639"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row>
    <row r="640"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row>
    <row r="641"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row>
    <row r="642"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row>
    <row r="643"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row>
    <row r="644"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row>
    <row r="64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row>
    <row r="646"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row>
    <row r="647"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row>
    <row r="648"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row>
    <row r="649"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row>
    <row r="650"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row>
    <row r="651"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row>
    <row r="652"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row>
    <row r="653"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row>
    <row r="654"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row>
    <row r="65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row>
    <row r="656"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row>
    <row r="657"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row>
    <row r="658"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row>
    <row r="659"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row>
    <row r="660"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row>
    <row r="661"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row>
    <row r="662"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row>
    <row r="663"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row>
    <row r="664"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row>
    <row r="66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row>
    <row r="666"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row>
    <row r="667"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row>
    <row r="668"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row>
    <row r="669"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row>
    <row r="670"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row>
    <row r="671"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row>
    <row r="672"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row>
    <row r="673"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row>
    <row r="674"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row>
    <row r="67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row>
    <row r="676"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row>
    <row r="677"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row>
    <row r="678"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row>
    <row r="679"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row>
    <row r="680"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row>
    <row r="681"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row>
    <row r="682"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row>
    <row r="683"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row>
    <row r="684"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row>
    <row r="68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row>
    <row r="686"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row>
    <row r="687"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row>
    <row r="688"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row>
    <row r="689"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row>
    <row r="690"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row>
    <row r="691"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row>
    <row r="692"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row>
    <row r="693"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row>
    <row r="694"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row>
    <row r="69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row>
    <row r="696"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row>
    <row r="697"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row>
    <row r="698"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row>
    <row r="699"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row>
    <row r="700"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row>
    <row r="701"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row>
    <row r="702"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row>
    <row r="703"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row>
    <row r="704"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row>
    <row r="70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row>
    <row r="706"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row>
    <row r="707"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row>
    <row r="708"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row>
    <row r="709"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row>
    <row r="710"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row>
    <row r="711"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row>
    <row r="712"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row>
    <row r="713"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row>
    <row r="714"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row>
    <row r="71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row>
    <row r="716"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row>
    <row r="717"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row>
    <row r="718"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row>
    <row r="719"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row>
    <row r="720"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row>
    <row r="721"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row>
    <row r="722"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row>
    <row r="723"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row>
    <row r="724"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row>
    <row r="7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row>
    <row r="726"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row>
    <row r="727"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row>
    <row r="728"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row>
    <row r="729"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row>
    <row r="730"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row>
    <row r="731"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row>
    <row r="732"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row>
    <row r="733"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row>
    <row r="734"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row>
    <row r="73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row>
    <row r="736"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row>
    <row r="737"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row>
    <row r="738"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row>
    <row r="739"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row>
    <row r="740"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row>
    <row r="741"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row>
    <row r="742"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row>
    <row r="743"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row>
    <row r="744"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row>
    <row r="74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row>
    <row r="746"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row>
    <row r="747"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row>
    <row r="748"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row>
    <row r="749"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row>
    <row r="750"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row>
    <row r="751"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row>
    <row r="752"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row>
    <row r="753"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row>
    <row r="754"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row>
    <row r="75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row>
    <row r="756"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row>
    <row r="757"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row>
    <row r="758"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row>
    <row r="759"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row>
    <row r="760"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row>
    <row r="761"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row>
    <row r="762"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row>
    <row r="763"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row>
    <row r="764"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row>
    <row r="76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row>
    <row r="766"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row>
    <row r="767"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row>
    <row r="768"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row>
    <row r="769"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row>
    <row r="770"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row>
    <row r="771"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row>
    <row r="772"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row>
    <row r="773"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row>
    <row r="774"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row>
    <row r="77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row>
    <row r="776"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row>
    <row r="777"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row>
    <row r="778"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row>
    <row r="779"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row>
    <row r="780"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row>
    <row r="781"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row>
    <row r="782"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row>
    <row r="783"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row>
    <row r="784"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row>
    <row r="78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row>
    <row r="786"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row>
    <row r="787"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row>
    <row r="788"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row>
    <row r="789"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row>
    <row r="790"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row>
    <row r="791"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row>
    <row r="792"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row>
    <row r="793"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row>
    <row r="794"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row>
    <row r="79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row>
    <row r="796"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row>
    <row r="797"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row>
    <row r="798"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row>
    <row r="799"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row>
    <row r="800"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row>
    <row r="801"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row>
    <row r="802"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row>
    <row r="803"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row>
    <row r="804"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row>
    <row r="80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row>
    <row r="806"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row>
    <row r="807"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row>
    <row r="808"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row>
    <row r="809"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row>
    <row r="810"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row>
    <row r="811"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row>
    <row r="812"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row>
    <row r="813"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row>
    <row r="814"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row>
    <row r="81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row>
    <row r="816"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row>
    <row r="817"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row>
    <row r="818"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row>
    <row r="819"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row>
    <row r="820"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row>
    <row r="821"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row>
    <row r="822"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row>
    <row r="823"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row>
    <row r="824"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row>
    <row r="8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row>
    <row r="826"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row>
    <row r="827"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row>
    <row r="828"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row>
    <row r="829"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row>
    <row r="830"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row>
    <row r="831"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row>
    <row r="832"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row>
    <row r="833"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row>
    <row r="834"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row>
    <row r="83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row>
    <row r="836"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row>
    <row r="837"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row>
    <row r="838"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row>
    <row r="839"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row>
    <row r="840"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row>
    <row r="841"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row>
    <row r="842"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row>
    <row r="843"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row>
    <row r="844"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row>
    <row r="845"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row>
    <row r="846"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row>
    <row r="847"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row>
    <row r="848"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row>
    <row r="849"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row>
    <row r="850"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row>
    <row r="851"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row>
    <row r="852"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row>
    <row r="853"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row>
    <row r="854"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row>
    <row r="855"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row>
    <row r="856"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row>
    <row r="857"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row>
    <row r="858"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row>
    <row r="859"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row>
    <row r="860"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row>
    <row r="861"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row>
    <row r="862"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row>
    <row r="863"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row>
    <row r="864"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row>
    <row r="865"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row>
    <row r="866"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row>
    <row r="867"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row>
    <row r="868"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row>
    <row r="869"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row>
    <row r="870"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row>
    <row r="871"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row>
    <row r="872"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row>
    <row r="873"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row>
    <row r="874"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row>
    <row r="875"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row>
    <row r="876"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row>
    <row r="877"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row>
    <row r="878"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row>
    <row r="879"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row>
    <row r="880"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row>
    <row r="881"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row>
    <row r="882"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row>
    <row r="883"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row>
    <row r="884"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row>
    <row r="885"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row>
    <row r="886"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row>
    <row r="887"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row>
    <row r="888"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row>
    <row r="889"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row>
    <row r="890"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row>
    <row r="891"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row>
    <row r="892"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row>
    <row r="893"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row>
    <row r="894"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row>
    <row r="895"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row>
    <row r="896"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row>
    <row r="897"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row>
    <row r="898"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row>
    <row r="899"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row>
    <row r="900"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row>
    <row r="901"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row>
    <row r="902"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row>
    <row r="903"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row>
    <row r="904"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row>
    <row r="905"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row>
    <row r="906"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row>
    <row r="907"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row>
    <row r="908"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row>
    <row r="909"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row>
    <row r="910"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row>
    <row r="911"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row>
    <row r="912"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row>
    <row r="913"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row>
    <row r="914"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row>
    <row r="915"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row>
    <row r="916"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row>
    <row r="917"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row>
    <row r="918"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row>
    <row r="919"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row>
    <row r="920"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row>
    <row r="921"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row>
    <row r="922"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row>
    <row r="923"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row>
    <row r="924"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row>
    <row r="925"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row>
    <row r="926"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row>
    <row r="927"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row>
    <row r="928"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row>
    <row r="929"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row>
    <row r="930"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row>
    <row r="931"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row>
    <row r="932"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row>
    <row r="933"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row>
    <row r="934"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row>
    <row r="935"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row>
    <row r="936"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row>
    <row r="937"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row>
    <row r="938"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row>
    <row r="939"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row>
    <row r="940"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row>
    <row r="941"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row>
    <row r="942"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row>
    <row r="943"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row>
    <row r="944"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row>
    <row r="945"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row>
    <row r="946"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row>
    <row r="947"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row>
    <row r="948"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row>
    <row r="949"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row>
    <row r="950"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row>
    <row r="951"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row>
    <row r="952"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row>
    <row r="953"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row>
    <row r="954"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row>
    <row r="955"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row>
    <row r="956"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row>
    <row r="957"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row>
    <row r="958"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row>
    <row r="959"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row>
    <row r="960"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row>
    <row r="961"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row>
    <row r="962"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row>
    <row r="963"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row>
    <row r="964"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row>
    <row r="965"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row>
    <row r="966"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row>
    <row r="967"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row>
    <row r="968"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row>
    <row r="969"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row>
    <row r="970"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row>
    <row r="971"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row>
    <row r="972"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row>
    <row r="973"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row>
    <row r="974"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row>
    <row r="975"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row>
    <row r="976"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row>
    <row r="977"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row>
    <row r="978"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row>
    <row r="979"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row>
    <row r="980"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row>
    <row r="981"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row>
    <row r="982"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row>
    <row r="983"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row>
    <row r="984"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row>
    <row r="985"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row>
    <row r="986"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row>
    <row r="987"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row>
    <row r="988"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row>
    <row r="989"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row>
    <row r="990"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row>
    <row r="991"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row>
    <row r="992"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row>
    <row r="993" ht="15.7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row>
    <row r="994" ht="15.7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row>
    <row r="995" ht="15.7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row>
    <row r="996" ht="15.7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row>
    <row r="997" ht="15.7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row>
    <row r="998" ht="15.7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row>
    <row r="999" ht="15.7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row>
    <row r="1000" ht="15.7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row>
    <row r="1001" ht="15.75" customHeight="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c r="AA1001" s="2"/>
      <c r="AB1001" s="2"/>
      <c r="AC1001" s="2"/>
      <c r="AD1001" s="2"/>
      <c r="AE1001" s="2"/>
      <c r="AF1001" s="2"/>
    </row>
  </sheetData>
  <mergeCells count="32">
    <mergeCell ref="E3:G3"/>
    <mergeCell ref="H3:J3"/>
    <mergeCell ref="K3:M3"/>
    <mergeCell ref="N3:P3"/>
    <mergeCell ref="Q3:S3"/>
    <mergeCell ref="T3:V3"/>
    <mergeCell ref="W3:Y3"/>
    <mergeCell ref="B3:D3"/>
    <mergeCell ref="B4:B5"/>
    <mergeCell ref="C4:C5"/>
    <mergeCell ref="D4:D5"/>
    <mergeCell ref="E4:E5"/>
    <mergeCell ref="F4:F5"/>
    <mergeCell ref="G4:G5"/>
    <mergeCell ref="H4:H5"/>
    <mergeCell ref="I4:I5"/>
    <mergeCell ref="J4:J5"/>
    <mergeCell ref="K4:K5"/>
    <mergeCell ref="L4:L5"/>
    <mergeCell ref="M4:M5"/>
    <mergeCell ref="N4:N5"/>
    <mergeCell ref="V4:V5"/>
    <mergeCell ref="W4:W5"/>
    <mergeCell ref="X4:X5"/>
    <mergeCell ref="Y4:Y5"/>
    <mergeCell ref="O4:O5"/>
    <mergeCell ref="P4:P5"/>
    <mergeCell ref="Q4:Q5"/>
    <mergeCell ref="R4:R5"/>
    <mergeCell ref="S4:S5"/>
    <mergeCell ref="T4:T5"/>
    <mergeCell ref="U4:U5"/>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2.0" ySplit="4.0" topLeftCell="C5" activePane="bottomRight" state="frozen"/>
      <selection activeCell="C1" sqref="C1" pane="topRight"/>
      <selection activeCell="A5" sqref="A5" pane="bottomLeft"/>
      <selection activeCell="C5" sqref="C5" pane="bottomRight"/>
    </sheetView>
  </sheetViews>
  <sheetFormatPr customHeight="1" defaultColWidth="12.63" defaultRowHeight="15.0"/>
  <sheetData>
    <row r="1" ht="15.75" customHeight="1">
      <c r="A1" s="60" t="s">
        <v>61</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row>
    <row r="2" ht="15.75" customHeight="1">
      <c r="A2" s="61"/>
      <c r="B2" s="2"/>
      <c r="C2" s="31">
        <v>2019.0</v>
      </c>
      <c r="D2" s="5"/>
      <c r="E2" s="5"/>
      <c r="F2" s="5"/>
      <c r="G2" s="5"/>
      <c r="H2" s="6"/>
      <c r="I2" s="32">
        <v>2020.0</v>
      </c>
      <c r="J2" s="5"/>
      <c r="K2" s="5"/>
      <c r="L2" s="5"/>
      <c r="M2" s="5"/>
      <c r="N2" s="6"/>
      <c r="O2" s="32">
        <v>2021.0</v>
      </c>
      <c r="P2" s="5"/>
      <c r="Q2" s="5"/>
      <c r="R2" s="5"/>
      <c r="S2" s="5"/>
      <c r="T2" s="6"/>
      <c r="U2" s="32">
        <v>2022.0</v>
      </c>
      <c r="V2" s="5"/>
      <c r="W2" s="5"/>
      <c r="X2" s="5"/>
      <c r="Y2" s="5"/>
      <c r="Z2" s="6"/>
      <c r="AA2" s="32">
        <v>2023.0</v>
      </c>
      <c r="AB2" s="5"/>
      <c r="AC2" s="5"/>
      <c r="AD2" s="5"/>
      <c r="AE2" s="5"/>
      <c r="AF2" s="6"/>
      <c r="AG2" s="32">
        <v>2024.0</v>
      </c>
      <c r="AH2" s="5"/>
      <c r="AI2" s="5"/>
      <c r="AJ2" s="5"/>
      <c r="AK2" s="5"/>
      <c r="AL2" s="6"/>
      <c r="AM2" s="31">
        <v>2025.0</v>
      </c>
      <c r="AN2" s="5"/>
      <c r="AO2" s="5"/>
      <c r="AP2" s="5"/>
      <c r="AQ2" s="5"/>
      <c r="AR2" s="6"/>
      <c r="AS2" s="62"/>
      <c r="AT2" s="62"/>
      <c r="AU2" s="62"/>
      <c r="AV2" s="62"/>
      <c r="AW2" s="62"/>
      <c r="AX2" s="62"/>
      <c r="AY2" s="62"/>
      <c r="AZ2" s="62"/>
      <c r="BA2" s="62"/>
      <c r="BB2" s="62"/>
      <c r="BC2" s="62"/>
      <c r="BD2" s="62"/>
      <c r="BE2" s="62"/>
      <c r="BF2" s="62"/>
      <c r="BG2" s="62"/>
      <c r="BH2" s="62"/>
      <c r="BI2" s="62"/>
      <c r="BJ2" s="62"/>
      <c r="BK2" s="62"/>
      <c r="BL2" s="62"/>
      <c r="BM2" s="62"/>
      <c r="BN2" s="62"/>
      <c r="BO2" s="62"/>
      <c r="BP2" s="62"/>
      <c r="BQ2" s="62"/>
      <c r="BR2" s="62"/>
      <c r="BS2" s="62"/>
      <c r="BT2" s="62"/>
      <c r="BU2" s="62"/>
      <c r="BV2" s="62"/>
    </row>
    <row r="3" ht="15.75" customHeight="1">
      <c r="A3" s="61"/>
      <c r="B3" s="2"/>
      <c r="C3" s="33" t="s">
        <v>46</v>
      </c>
      <c r="D3" s="15"/>
      <c r="E3" s="34" t="s">
        <v>47</v>
      </c>
      <c r="F3" s="15"/>
      <c r="G3" s="34" t="s">
        <v>62</v>
      </c>
      <c r="H3" s="15"/>
      <c r="I3" s="35" t="s">
        <v>46</v>
      </c>
      <c r="J3" s="6"/>
      <c r="K3" s="35" t="s">
        <v>47</v>
      </c>
      <c r="L3" s="6"/>
      <c r="M3" s="35" t="s">
        <v>62</v>
      </c>
      <c r="N3" s="6"/>
      <c r="O3" s="35" t="s">
        <v>46</v>
      </c>
      <c r="P3" s="6"/>
      <c r="Q3" s="35" t="s">
        <v>47</v>
      </c>
      <c r="R3" s="6"/>
      <c r="S3" s="35" t="s">
        <v>62</v>
      </c>
      <c r="T3" s="6"/>
      <c r="U3" s="35" t="s">
        <v>46</v>
      </c>
      <c r="V3" s="6"/>
      <c r="W3" s="35" t="s">
        <v>47</v>
      </c>
      <c r="X3" s="6"/>
      <c r="Y3" s="35" t="s">
        <v>62</v>
      </c>
      <c r="Z3" s="6"/>
      <c r="AA3" s="35" t="s">
        <v>46</v>
      </c>
      <c r="AB3" s="6"/>
      <c r="AC3" s="35" t="s">
        <v>47</v>
      </c>
      <c r="AD3" s="6"/>
      <c r="AE3" s="35" t="s">
        <v>62</v>
      </c>
      <c r="AF3" s="6"/>
      <c r="AG3" s="35" t="s">
        <v>46</v>
      </c>
      <c r="AH3" s="6"/>
      <c r="AI3" s="35" t="s">
        <v>47</v>
      </c>
      <c r="AJ3" s="6"/>
      <c r="AK3" s="35" t="s">
        <v>62</v>
      </c>
      <c r="AL3" s="6"/>
      <c r="AM3" s="33" t="s">
        <v>46</v>
      </c>
      <c r="AN3" s="15"/>
      <c r="AO3" s="34" t="s">
        <v>47</v>
      </c>
      <c r="AP3" s="15"/>
      <c r="AQ3" s="34" t="s">
        <v>62</v>
      </c>
      <c r="AR3" s="15"/>
      <c r="AS3" s="62"/>
      <c r="AT3" s="62"/>
      <c r="AU3" s="62"/>
      <c r="AV3" s="62"/>
      <c r="AW3" s="62"/>
      <c r="AX3" s="62"/>
      <c r="AY3" s="62"/>
      <c r="AZ3" s="62"/>
      <c r="BA3" s="62"/>
      <c r="BB3" s="62"/>
      <c r="BC3" s="62"/>
      <c r="BD3" s="62"/>
      <c r="BE3" s="62"/>
      <c r="BF3" s="62"/>
      <c r="BG3" s="62"/>
      <c r="BH3" s="62"/>
      <c r="BI3" s="62"/>
      <c r="BJ3" s="62"/>
      <c r="BK3" s="62"/>
      <c r="BL3" s="62"/>
      <c r="BM3" s="62"/>
      <c r="BN3" s="62"/>
      <c r="BO3" s="62"/>
      <c r="BP3" s="62"/>
      <c r="BQ3" s="62"/>
      <c r="BR3" s="62"/>
      <c r="BS3" s="62"/>
      <c r="BT3" s="62"/>
      <c r="BU3" s="62"/>
      <c r="BV3" s="62"/>
    </row>
    <row r="4" ht="15.75" customHeight="1">
      <c r="A4" s="63"/>
      <c r="B4" s="64"/>
      <c r="C4" s="65" t="s">
        <v>38</v>
      </c>
      <c r="D4" s="66" t="s">
        <v>63</v>
      </c>
      <c r="E4" s="13" t="s">
        <v>38</v>
      </c>
      <c r="F4" s="13" t="s">
        <v>63</v>
      </c>
      <c r="G4" s="13" t="s">
        <v>38</v>
      </c>
      <c r="H4" s="13" t="s">
        <v>63</v>
      </c>
      <c r="I4" s="67" t="s">
        <v>38</v>
      </c>
      <c r="J4" s="67" t="s">
        <v>63</v>
      </c>
      <c r="K4" s="67" t="s">
        <v>38</v>
      </c>
      <c r="L4" s="67" t="s">
        <v>63</v>
      </c>
      <c r="M4" s="67" t="s">
        <v>38</v>
      </c>
      <c r="N4" s="67" t="s">
        <v>63</v>
      </c>
      <c r="O4" s="67" t="s">
        <v>38</v>
      </c>
      <c r="P4" s="67" t="s">
        <v>63</v>
      </c>
      <c r="Q4" s="67" t="s">
        <v>38</v>
      </c>
      <c r="R4" s="67" t="s">
        <v>63</v>
      </c>
      <c r="S4" s="67" t="s">
        <v>38</v>
      </c>
      <c r="T4" s="67" t="s">
        <v>63</v>
      </c>
      <c r="U4" s="67" t="s">
        <v>38</v>
      </c>
      <c r="V4" s="67" t="s">
        <v>63</v>
      </c>
      <c r="W4" s="67" t="s">
        <v>38</v>
      </c>
      <c r="X4" s="67" t="s">
        <v>63</v>
      </c>
      <c r="Y4" s="67" t="s">
        <v>38</v>
      </c>
      <c r="Z4" s="67" t="s">
        <v>63</v>
      </c>
      <c r="AA4" s="67" t="s">
        <v>38</v>
      </c>
      <c r="AB4" s="67" t="s">
        <v>63</v>
      </c>
      <c r="AC4" s="67" t="s">
        <v>38</v>
      </c>
      <c r="AD4" s="67" t="s">
        <v>63</v>
      </c>
      <c r="AE4" s="67" t="s">
        <v>38</v>
      </c>
      <c r="AF4" s="67" t="s">
        <v>63</v>
      </c>
      <c r="AG4" s="67" t="s">
        <v>38</v>
      </c>
      <c r="AH4" s="67" t="s">
        <v>63</v>
      </c>
      <c r="AI4" s="67" t="s">
        <v>38</v>
      </c>
      <c r="AJ4" s="67" t="s">
        <v>63</v>
      </c>
      <c r="AK4" s="67" t="s">
        <v>38</v>
      </c>
      <c r="AL4" s="67" t="s">
        <v>63</v>
      </c>
      <c r="AM4" s="65" t="s">
        <v>38</v>
      </c>
      <c r="AN4" s="66" t="s">
        <v>63</v>
      </c>
      <c r="AO4" s="13" t="s">
        <v>38</v>
      </c>
      <c r="AP4" s="13" t="s">
        <v>63</v>
      </c>
      <c r="AQ4" s="13" t="s">
        <v>38</v>
      </c>
      <c r="AR4" s="13" t="s">
        <v>63</v>
      </c>
      <c r="AS4" s="62"/>
      <c r="AT4" s="62"/>
      <c r="AU4" s="62"/>
      <c r="AV4" s="62"/>
      <c r="AW4" s="62"/>
      <c r="AX4" s="62"/>
      <c r="AY4" s="62"/>
      <c r="AZ4" s="62"/>
      <c r="BA4" s="62"/>
      <c r="BB4" s="62"/>
      <c r="BC4" s="62"/>
      <c r="BD4" s="62"/>
      <c r="BE4" s="62"/>
      <c r="BF4" s="62"/>
      <c r="BG4" s="62"/>
      <c r="BH4" s="62"/>
      <c r="BI4" s="62"/>
      <c r="BJ4" s="62"/>
      <c r="BK4" s="62"/>
      <c r="BL4" s="62"/>
      <c r="BM4" s="62"/>
      <c r="BN4" s="62"/>
      <c r="BO4" s="62"/>
      <c r="BP4" s="62"/>
      <c r="BQ4" s="62"/>
      <c r="BR4" s="62"/>
      <c r="BS4" s="62"/>
      <c r="BT4" s="62"/>
      <c r="BU4" s="62"/>
      <c r="BV4" s="62"/>
    </row>
    <row r="5" ht="15.75" customHeight="1">
      <c r="A5" s="68" t="s">
        <v>40</v>
      </c>
      <c r="B5" s="69" t="s">
        <v>64</v>
      </c>
      <c r="C5" s="70">
        <v>1202154.0</v>
      </c>
      <c r="D5" s="71">
        <f t="shared" ref="D5:D26" si="1">C5/$C$26</f>
        <v>0.04126689619</v>
      </c>
      <c r="E5" s="72">
        <v>1136598.0</v>
      </c>
      <c r="F5" s="71">
        <f t="shared" ref="F5:F26" si="2">E5/$E$26</f>
        <v>0.03704025728</v>
      </c>
      <c r="G5" s="72">
        <f t="shared" ref="G5:G70" si="3">SUM(C5,E5)</f>
        <v>2338752</v>
      </c>
      <c r="H5" s="71">
        <f t="shared" ref="H5:H26" si="4">G5/$G$26</f>
        <v>0.03909866401</v>
      </c>
      <c r="I5" s="73">
        <v>1163198.0</v>
      </c>
      <c r="J5" s="74">
        <f t="shared" ref="J5:J26" si="5">I5/$I$26</f>
        <v>0.04004110692</v>
      </c>
      <c r="K5" s="75">
        <v>1101340.0</v>
      </c>
      <c r="L5" s="76">
        <f t="shared" ref="L5:L26" si="6">K5/$K$26</f>
        <v>0.03600163079</v>
      </c>
      <c r="M5" s="77">
        <f t="shared" ref="M5:M70" si="7">SUM(I5,K5)</f>
        <v>2264538</v>
      </c>
      <c r="N5" s="76">
        <f t="shared" ref="N5:N26" si="8">M5/$M$26</f>
        <v>0.0379691734</v>
      </c>
      <c r="O5" s="78">
        <v>1138845.0</v>
      </c>
      <c r="P5" s="79">
        <f t="shared" ref="P5:P26" si="9">O5/$O$26</f>
        <v>0.03945250758</v>
      </c>
      <c r="Q5" s="78">
        <v>1077665.0</v>
      </c>
      <c r="R5" s="79">
        <f t="shared" ref="R5:R26" si="10">Q5/$Q$26</f>
        <v>0.03548453939</v>
      </c>
      <c r="S5" s="78">
        <f t="shared" ref="S5:S29" si="11">SUM(O5,Q5)</f>
        <v>2216510</v>
      </c>
      <c r="T5" s="80">
        <f t="shared" ref="T5:T26" si="12">S5/$S$26</f>
        <v>0.03741815838</v>
      </c>
      <c r="U5" s="78">
        <v>1100738.0</v>
      </c>
      <c r="V5" s="79">
        <f>U5/$U$26</f>
        <v>0.03828997924</v>
      </c>
      <c r="W5" s="78">
        <v>1040948.0</v>
      </c>
      <c r="X5" s="79">
        <f>W5/$W$26</f>
        <v>0.03442777339</v>
      </c>
      <c r="Y5" s="78">
        <f t="shared" ref="Y5:Y70" si="13">SUM(U5,W5)</f>
        <v>2141686</v>
      </c>
      <c r="Z5" s="80">
        <f>Y5/$Y$26</f>
        <v>0.03631014988</v>
      </c>
      <c r="AA5" s="78">
        <v>1070488.0</v>
      </c>
      <c r="AB5" s="79">
        <f t="shared" ref="AB5:AB26" si="14">AA5/$AA$26</f>
        <v>0.0372351954</v>
      </c>
      <c r="AC5" s="78">
        <v>1010980.0</v>
      </c>
      <c r="AD5" s="79">
        <f t="shared" ref="AD5:AD26" si="15">AC5/$AC$26</f>
        <v>0.03358586015</v>
      </c>
      <c r="AE5" s="81">
        <v>2081468.0</v>
      </c>
      <c r="AF5" s="80">
        <f t="shared" ref="AF5:AF26" si="16">AE5/$AE$26</f>
        <v>0.03536860902</v>
      </c>
      <c r="AG5" s="82">
        <v>1044103.0</v>
      </c>
      <c r="AH5" s="79">
        <f t="shared" ref="AH5:AH26" si="17">AG5/$AG$26</f>
        <v>0.03619485024</v>
      </c>
      <c r="AI5" s="82">
        <v>987373.0</v>
      </c>
      <c r="AJ5" s="79">
        <f t="shared" ref="AJ5:AJ26" si="18">AI5/$AI$26</f>
        <v>0.03277640905</v>
      </c>
      <c r="AK5" s="67">
        <v>2031476.0</v>
      </c>
      <c r="AL5" s="80">
        <f t="shared" ref="AL5:AL26" si="19">AK5/$AK$26</f>
        <v>0.03444859468</v>
      </c>
      <c r="AM5" s="70">
        <v>1021486.0</v>
      </c>
      <c r="AN5" s="79">
        <f t="shared" ref="AN5:AN26" si="20">AM5/$AM$26</f>
        <v>0.03537393462</v>
      </c>
      <c r="AO5" s="72">
        <v>961242.0</v>
      </c>
      <c r="AP5" s="79">
        <f t="shared" ref="AP5:AP26" si="21">AO5/$AO$26</f>
        <v>0.0319802346</v>
      </c>
      <c r="AQ5" s="72">
        <v>1982728.0</v>
      </c>
      <c r="AR5" s="79">
        <f t="shared" ref="AR5:AR26" si="22">AQ5/$AQ$26</f>
        <v>0.03364309304</v>
      </c>
      <c r="AS5" s="83"/>
      <c r="AT5" s="83"/>
      <c r="AU5" s="83"/>
      <c r="AV5" s="83"/>
      <c r="AW5" s="83"/>
      <c r="AX5" s="83"/>
      <c r="AY5" s="83"/>
      <c r="AZ5" s="83"/>
      <c r="BA5" s="83"/>
      <c r="BB5" s="83"/>
      <c r="BC5" s="83"/>
      <c r="BD5" s="83"/>
      <c r="BE5" s="83"/>
      <c r="BF5" s="83"/>
      <c r="BG5" s="83"/>
      <c r="BH5" s="83"/>
      <c r="BI5" s="83"/>
      <c r="BJ5" s="83"/>
      <c r="BK5" s="83"/>
      <c r="BL5" s="83"/>
      <c r="BM5" s="83"/>
      <c r="BN5" s="83"/>
      <c r="BO5" s="83"/>
      <c r="BP5" s="83"/>
      <c r="BQ5" s="83"/>
      <c r="BR5" s="83"/>
      <c r="BS5" s="83"/>
      <c r="BT5" s="83"/>
      <c r="BU5" s="83"/>
      <c r="BV5" s="83"/>
    </row>
    <row r="6" ht="15.75" customHeight="1">
      <c r="A6" s="84"/>
      <c r="B6" s="85">
        <v>44444.0</v>
      </c>
      <c r="C6" s="70">
        <v>1384656.0</v>
      </c>
      <c r="D6" s="71">
        <f t="shared" si="1"/>
        <v>0.04753172673</v>
      </c>
      <c r="E6" s="72">
        <v>1306617.0</v>
      </c>
      <c r="F6" s="71">
        <f t="shared" si="2"/>
        <v>0.04258095637</v>
      </c>
      <c r="G6" s="72">
        <f t="shared" si="3"/>
        <v>2691273</v>
      </c>
      <c r="H6" s="71">
        <f t="shared" si="4"/>
        <v>0.04499202087</v>
      </c>
      <c r="I6" s="73">
        <v>1352240.0</v>
      </c>
      <c r="J6" s="74">
        <f t="shared" si="5"/>
        <v>0.0465485553</v>
      </c>
      <c r="K6" s="75">
        <v>1275716.0</v>
      </c>
      <c r="L6" s="76">
        <f t="shared" si="6"/>
        <v>0.04170179637</v>
      </c>
      <c r="M6" s="77">
        <f t="shared" si="7"/>
        <v>2627956</v>
      </c>
      <c r="N6" s="76">
        <f t="shared" si="8"/>
        <v>0.04406254921</v>
      </c>
      <c r="O6" s="78">
        <v>1326061.0</v>
      </c>
      <c r="P6" s="79">
        <f t="shared" si="9"/>
        <v>0.04593814931</v>
      </c>
      <c r="Q6" s="78">
        <v>1252279.0</v>
      </c>
      <c r="R6" s="79">
        <f t="shared" si="10"/>
        <v>0.04123409733</v>
      </c>
      <c r="S6" s="78">
        <f t="shared" si="11"/>
        <v>2578340</v>
      </c>
      <c r="T6" s="80">
        <f t="shared" si="12"/>
        <v>0.04352641517</v>
      </c>
      <c r="U6" s="78">
        <v>1296442.0</v>
      </c>
      <c r="V6" s="79">
        <f t="shared" ref="V6:V25" si="23">U6/$O$26</f>
        <v>0.04491207129</v>
      </c>
      <c r="W6" s="78">
        <v>1224714.0</v>
      </c>
      <c r="X6" s="79">
        <f t="shared" ref="X6:X25" si="24">W6/$Q$26</f>
        <v>0.04032645783</v>
      </c>
      <c r="Y6" s="78">
        <f t="shared" si="13"/>
        <v>2521156</v>
      </c>
      <c r="Z6" s="80">
        <f t="shared" ref="Z6:Z25" si="25">Y6/$S$26</f>
        <v>0.04256105974</v>
      </c>
      <c r="AA6" s="78">
        <v>1265463.0</v>
      </c>
      <c r="AB6" s="79">
        <f t="shared" si="14"/>
        <v>0.04401708574</v>
      </c>
      <c r="AC6" s="78">
        <v>1195355.0</v>
      </c>
      <c r="AD6" s="79">
        <f t="shared" si="15"/>
        <v>0.03971099909</v>
      </c>
      <c r="AE6" s="78">
        <f t="shared" ref="AE6:AE26" si="26">SUM(AA6,AC6)</f>
        <v>2460818</v>
      </c>
      <c r="AF6" s="80">
        <f t="shared" si="16"/>
        <v>0.04181457976</v>
      </c>
      <c r="AG6" s="82">
        <v>1239204.0</v>
      </c>
      <c r="AH6" s="79">
        <f t="shared" si="17"/>
        <v>0.04295821696</v>
      </c>
      <c r="AI6" s="82">
        <v>1170468.0</v>
      </c>
      <c r="AJ6" s="79">
        <f t="shared" si="18"/>
        <v>0.03885435185</v>
      </c>
      <c r="AK6" s="82">
        <v>2409672.0</v>
      </c>
      <c r="AL6" s="80">
        <f t="shared" si="19"/>
        <v>0.04086182364</v>
      </c>
      <c r="AM6" s="70">
        <v>1206391.0</v>
      </c>
      <c r="AN6" s="79">
        <f t="shared" si="20"/>
        <v>0.04177717205</v>
      </c>
      <c r="AO6" s="72">
        <v>1136485.0</v>
      </c>
      <c r="AP6" s="79">
        <f t="shared" si="21"/>
        <v>0.03781051694</v>
      </c>
      <c r="AQ6" s="72">
        <v>2342876.0</v>
      </c>
      <c r="AR6" s="79">
        <f t="shared" si="22"/>
        <v>0.03975411415</v>
      </c>
      <c r="AS6" s="83"/>
      <c r="AT6" s="83"/>
      <c r="AU6" s="83"/>
      <c r="AV6" s="83"/>
      <c r="AW6" s="83"/>
      <c r="AX6" s="83"/>
      <c r="AY6" s="83"/>
      <c r="AZ6" s="83"/>
      <c r="BA6" s="83"/>
      <c r="BB6" s="83"/>
      <c r="BC6" s="83"/>
      <c r="BD6" s="83"/>
      <c r="BE6" s="83"/>
      <c r="BF6" s="83"/>
      <c r="BG6" s="83"/>
      <c r="BH6" s="83"/>
      <c r="BI6" s="83"/>
      <c r="BJ6" s="83"/>
      <c r="BK6" s="83"/>
      <c r="BL6" s="83"/>
      <c r="BM6" s="83"/>
      <c r="BN6" s="83"/>
      <c r="BO6" s="83"/>
      <c r="BP6" s="83"/>
      <c r="BQ6" s="83"/>
      <c r="BR6" s="83"/>
      <c r="BS6" s="83"/>
      <c r="BT6" s="83"/>
      <c r="BU6" s="83"/>
      <c r="BV6" s="83"/>
    </row>
    <row r="7" ht="15.75" customHeight="1">
      <c r="A7" s="84"/>
      <c r="B7" s="69" t="s">
        <v>65</v>
      </c>
      <c r="C7" s="70">
        <v>1463509.0</v>
      </c>
      <c r="D7" s="71">
        <f t="shared" si="1"/>
        <v>0.05023855012</v>
      </c>
      <c r="E7" s="72">
        <v>1378353.0</v>
      </c>
      <c r="F7" s="71">
        <f t="shared" si="2"/>
        <v>0.04491873974</v>
      </c>
      <c r="G7" s="72">
        <f t="shared" si="3"/>
        <v>2841862</v>
      </c>
      <c r="H7" s="71">
        <f t="shared" si="4"/>
        <v>0.04750952966</v>
      </c>
      <c r="I7" s="73">
        <v>1460449.0</v>
      </c>
      <c r="J7" s="74">
        <f t="shared" si="5"/>
        <v>0.05027346553</v>
      </c>
      <c r="K7" s="75">
        <v>1374611.0</v>
      </c>
      <c r="L7" s="76">
        <f t="shared" si="6"/>
        <v>0.04493456852</v>
      </c>
      <c r="M7" s="77">
        <f t="shared" si="7"/>
        <v>2835060</v>
      </c>
      <c r="N7" s="76">
        <f t="shared" si="8"/>
        <v>0.04753503132</v>
      </c>
      <c r="O7" s="78">
        <v>1463873.0</v>
      </c>
      <c r="P7" s="79">
        <f t="shared" si="9"/>
        <v>0.05071230995</v>
      </c>
      <c r="Q7" s="78">
        <v>1377822.0</v>
      </c>
      <c r="R7" s="79">
        <f t="shared" si="10"/>
        <v>0.04536788244</v>
      </c>
      <c r="S7" s="78">
        <f t="shared" si="11"/>
        <v>2841695</v>
      </c>
      <c r="T7" s="80">
        <f t="shared" si="12"/>
        <v>0.04797225981</v>
      </c>
      <c r="U7" s="78">
        <v>1449329.0</v>
      </c>
      <c r="V7" s="79">
        <f t="shared" si="23"/>
        <v>0.05020846854</v>
      </c>
      <c r="W7" s="78">
        <v>1364496.0</v>
      </c>
      <c r="X7" s="79">
        <f t="shared" si="24"/>
        <v>0.04492909398</v>
      </c>
      <c r="Y7" s="78">
        <f t="shared" si="13"/>
        <v>2813825</v>
      </c>
      <c r="Z7" s="80">
        <f t="shared" si="25"/>
        <v>0.04750177058</v>
      </c>
      <c r="AA7" s="78">
        <v>1437379.0</v>
      </c>
      <c r="AB7" s="79">
        <f t="shared" si="14"/>
        <v>0.04999690602</v>
      </c>
      <c r="AC7" s="78">
        <v>1354509.0</v>
      </c>
      <c r="AD7" s="79">
        <f t="shared" si="15"/>
        <v>0.04499826885</v>
      </c>
      <c r="AE7" s="78">
        <f t="shared" si="26"/>
        <v>2791888</v>
      </c>
      <c r="AF7" s="80">
        <f t="shared" si="16"/>
        <v>0.04744016968</v>
      </c>
      <c r="AG7" s="82">
        <v>1413544.0</v>
      </c>
      <c r="AH7" s="79">
        <f t="shared" si="17"/>
        <v>0.04900188333</v>
      </c>
      <c r="AI7" s="82">
        <v>1331575.0</v>
      </c>
      <c r="AJ7" s="79">
        <f t="shared" si="18"/>
        <v>0.04420239047</v>
      </c>
      <c r="AK7" s="82">
        <v>2745119.0</v>
      </c>
      <c r="AL7" s="80">
        <f t="shared" si="19"/>
        <v>0.04655013979</v>
      </c>
      <c r="AM7" s="72">
        <v>1388787.0</v>
      </c>
      <c r="AN7" s="79">
        <f t="shared" si="20"/>
        <v>0.04809352311</v>
      </c>
      <c r="AO7" s="72">
        <v>1304774.0</v>
      </c>
      <c r="AP7" s="79">
        <f t="shared" si="21"/>
        <v>0.04340944177</v>
      </c>
      <c r="AQ7" s="72">
        <v>2693561.0</v>
      </c>
      <c r="AR7" s="79">
        <f t="shared" si="22"/>
        <v>0.0457045663</v>
      </c>
      <c r="AS7" s="83"/>
      <c r="AT7" s="83"/>
      <c r="AU7" s="83"/>
      <c r="AV7" s="83"/>
      <c r="AW7" s="83"/>
      <c r="AX7" s="83"/>
      <c r="AY7" s="83"/>
      <c r="AZ7" s="83"/>
      <c r="BA7" s="83"/>
      <c r="BB7" s="83"/>
      <c r="BC7" s="83"/>
      <c r="BD7" s="83"/>
      <c r="BE7" s="83"/>
      <c r="BF7" s="83"/>
      <c r="BG7" s="83"/>
      <c r="BH7" s="83"/>
      <c r="BI7" s="83"/>
      <c r="BJ7" s="83"/>
      <c r="BK7" s="83"/>
      <c r="BL7" s="83"/>
      <c r="BM7" s="83"/>
      <c r="BN7" s="83"/>
      <c r="BO7" s="83"/>
      <c r="BP7" s="83"/>
      <c r="BQ7" s="83"/>
      <c r="BR7" s="83"/>
      <c r="BS7" s="83"/>
      <c r="BT7" s="83"/>
      <c r="BU7" s="83"/>
      <c r="BV7" s="83"/>
    </row>
    <row r="8" ht="15.75" customHeight="1">
      <c r="A8" s="84"/>
      <c r="B8" s="69" t="s">
        <v>66</v>
      </c>
      <c r="C8" s="70">
        <v>1491241.0</v>
      </c>
      <c r="D8" s="71">
        <f t="shared" si="1"/>
        <v>0.0511905193</v>
      </c>
      <c r="E8" s="72">
        <v>1382435.0</v>
      </c>
      <c r="F8" s="71">
        <f t="shared" si="2"/>
        <v>0.04505176683</v>
      </c>
      <c r="G8" s="72">
        <f t="shared" si="3"/>
        <v>2873676</v>
      </c>
      <c r="H8" s="71">
        <f t="shared" si="4"/>
        <v>0.04804138806</v>
      </c>
      <c r="I8" s="73">
        <v>1485465.0</v>
      </c>
      <c r="J8" s="74">
        <f t="shared" si="5"/>
        <v>0.05113459866</v>
      </c>
      <c r="K8" s="75">
        <v>1385591.0</v>
      </c>
      <c r="L8" s="76">
        <f t="shared" si="6"/>
        <v>0.04529349302</v>
      </c>
      <c r="M8" s="77">
        <f t="shared" si="7"/>
        <v>2871056</v>
      </c>
      <c r="N8" s="76">
        <f t="shared" si="8"/>
        <v>0.04813857092</v>
      </c>
      <c r="O8" s="78">
        <v>1476815.0</v>
      </c>
      <c r="P8" s="79">
        <f t="shared" si="9"/>
        <v>0.05116065398</v>
      </c>
      <c r="Q8" s="78">
        <v>1380198.0</v>
      </c>
      <c r="R8" s="79">
        <f t="shared" si="10"/>
        <v>0.04544611758</v>
      </c>
      <c r="S8" s="78">
        <f t="shared" si="11"/>
        <v>2857013</v>
      </c>
      <c r="T8" s="80">
        <f t="shared" si="12"/>
        <v>0.04823085162</v>
      </c>
      <c r="U8" s="78">
        <v>1478733.0</v>
      </c>
      <c r="V8" s="79">
        <f t="shared" si="23"/>
        <v>0.05122709841</v>
      </c>
      <c r="W8" s="78">
        <v>1384852.0</v>
      </c>
      <c r="X8" s="79">
        <f t="shared" si="24"/>
        <v>0.04559936097</v>
      </c>
      <c r="Y8" s="78">
        <f t="shared" si="13"/>
        <v>2863585</v>
      </c>
      <c r="Z8" s="80">
        <f t="shared" si="25"/>
        <v>0.04834179727</v>
      </c>
      <c r="AA8" s="78">
        <v>1492248.0</v>
      </c>
      <c r="AB8" s="79">
        <f t="shared" si="14"/>
        <v>0.05190543553</v>
      </c>
      <c r="AC8" s="78">
        <v>1395967.0</v>
      </c>
      <c r="AD8" s="79">
        <f t="shared" si="15"/>
        <v>0.0463755489</v>
      </c>
      <c r="AE8" s="78">
        <f t="shared" si="26"/>
        <v>2888215</v>
      </c>
      <c r="AF8" s="80">
        <f t="shared" si="16"/>
        <v>0.04907697216</v>
      </c>
      <c r="AG8" s="82">
        <v>1515176.0</v>
      </c>
      <c r="AH8" s="79">
        <f t="shared" si="17"/>
        <v>0.05252505587</v>
      </c>
      <c r="AI8" s="82">
        <v>1406085.0</v>
      </c>
      <c r="AJ8" s="79">
        <f t="shared" si="18"/>
        <v>0.04667579235</v>
      </c>
      <c r="AK8" s="82">
        <v>2921261.0</v>
      </c>
      <c r="AL8" s="80">
        <f t="shared" si="19"/>
        <v>0.04953705392</v>
      </c>
      <c r="AM8" s="70">
        <v>1515055.0</v>
      </c>
      <c r="AN8" s="79">
        <f t="shared" si="20"/>
        <v>0.05246616843</v>
      </c>
      <c r="AO8" s="72">
        <v>1407414.0</v>
      </c>
      <c r="AP8" s="79">
        <f t="shared" si="21"/>
        <v>0.04682424395</v>
      </c>
      <c r="AQ8" s="72">
        <v>2922469.0</v>
      </c>
      <c r="AR8" s="79">
        <f t="shared" si="22"/>
        <v>0.04958869622</v>
      </c>
      <c r="AS8" s="83"/>
      <c r="AT8" s="83"/>
      <c r="AU8" s="83"/>
      <c r="AV8" s="83"/>
      <c r="AW8" s="83"/>
      <c r="AX8" s="83"/>
      <c r="AY8" s="83"/>
      <c r="AZ8" s="83"/>
      <c r="BA8" s="83"/>
      <c r="BB8" s="83"/>
      <c r="BC8" s="83"/>
      <c r="BD8" s="83"/>
      <c r="BE8" s="83"/>
      <c r="BF8" s="83"/>
      <c r="BG8" s="83"/>
      <c r="BH8" s="83"/>
      <c r="BI8" s="83"/>
      <c r="BJ8" s="83"/>
      <c r="BK8" s="83"/>
      <c r="BL8" s="83"/>
      <c r="BM8" s="83"/>
      <c r="BN8" s="83"/>
      <c r="BO8" s="83"/>
      <c r="BP8" s="83"/>
      <c r="BQ8" s="83"/>
      <c r="BR8" s="83"/>
      <c r="BS8" s="83"/>
      <c r="BT8" s="83"/>
      <c r="BU8" s="83"/>
      <c r="BV8" s="83"/>
    </row>
    <row r="9" ht="15.75" customHeight="1">
      <c r="A9" s="84"/>
      <c r="B9" s="69" t="s">
        <v>67</v>
      </c>
      <c r="C9" s="70">
        <v>1552308.0</v>
      </c>
      <c r="D9" s="71">
        <f t="shared" si="1"/>
        <v>0.05328679445</v>
      </c>
      <c r="E9" s="72">
        <v>1409999.0</v>
      </c>
      <c r="F9" s="71">
        <f t="shared" si="2"/>
        <v>0.04595004191</v>
      </c>
      <c r="G9" s="72">
        <f t="shared" si="3"/>
        <v>2962307</v>
      </c>
      <c r="H9" s="71">
        <f t="shared" si="4"/>
        <v>0.04952309869</v>
      </c>
      <c r="I9" s="73">
        <v>1549020.0</v>
      </c>
      <c r="J9" s="74">
        <f t="shared" si="5"/>
        <v>0.05332237112</v>
      </c>
      <c r="K9" s="75">
        <v>1406868.0</v>
      </c>
      <c r="L9" s="76">
        <f t="shared" si="6"/>
        <v>0.04598901547</v>
      </c>
      <c r="M9" s="77">
        <f t="shared" si="7"/>
        <v>2955888</v>
      </c>
      <c r="N9" s="76">
        <f t="shared" si="8"/>
        <v>0.04956093651</v>
      </c>
      <c r="O9" s="78">
        <v>1549500.0</v>
      </c>
      <c r="P9" s="79">
        <f t="shared" si="9"/>
        <v>0.05367864854</v>
      </c>
      <c r="Q9" s="78">
        <v>1407840.0</v>
      </c>
      <c r="R9" s="79">
        <f t="shared" si="10"/>
        <v>0.04635629248</v>
      </c>
      <c r="S9" s="78">
        <f t="shared" si="11"/>
        <v>2957340</v>
      </c>
      <c r="T9" s="80">
        <f t="shared" si="12"/>
        <v>0.04992452843</v>
      </c>
      <c r="U9" s="78">
        <v>1547114.0</v>
      </c>
      <c r="V9" s="79">
        <f t="shared" si="23"/>
        <v>0.05359599138</v>
      </c>
      <c r="W9" s="78">
        <v>1412395.0</v>
      </c>
      <c r="X9" s="79">
        <f t="shared" si="24"/>
        <v>0.04650627608</v>
      </c>
      <c r="Y9" s="78">
        <f t="shared" si="13"/>
        <v>2959509</v>
      </c>
      <c r="Z9" s="80">
        <f t="shared" si="25"/>
        <v>0.04996114455</v>
      </c>
      <c r="AA9" s="78">
        <v>1531045.0</v>
      </c>
      <c r="AB9" s="79">
        <f t="shared" si="14"/>
        <v>0.05325492648</v>
      </c>
      <c r="AC9" s="78">
        <v>1400512.0</v>
      </c>
      <c r="AD9" s="79">
        <f t="shared" si="15"/>
        <v>0.04652653877</v>
      </c>
      <c r="AE9" s="78">
        <f t="shared" si="26"/>
        <v>2931557</v>
      </c>
      <c r="AF9" s="80">
        <f t="shared" si="16"/>
        <v>0.04981344577</v>
      </c>
      <c r="AG9" s="82">
        <v>1544804.0</v>
      </c>
      <c r="AH9" s="79">
        <f t="shared" si="17"/>
        <v>0.05355213943</v>
      </c>
      <c r="AI9" s="82">
        <v>1405555.0</v>
      </c>
      <c r="AJ9" s="79">
        <f t="shared" si="18"/>
        <v>0.0466581987</v>
      </c>
      <c r="AK9" s="82">
        <v>2950359.0</v>
      </c>
      <c r="AL9" s="80">
        <f t="shared" si="19"/>
        <v>0.05003048097</v>
      </c>
      <c r="AM9" s="70">
        <v>1564420.0</v>
      </c>
      <c r="AN9" s="79">
        <f t="shared" si="20"/>
        <v>0.05417567231</v>
      </c>
      <c r="AO9" s="72">
        <v>1424340.0</v>
      </c>
      <c r="AP9" s="79">
        <f t="shared" si="21"/>
        <v>0.04738736692</v>
      </c>
      <c r="AQ9" s="72">
        <v>2988760.0</v>
      </c>
      <c r="AR9" s="79">
        <f t="shared" si="22"/>
        <v>0.0507135274</v>
      </c>
      <c r="AS9" s="83"/>
      <c r="AT9" s="83"/>
      <c r="AU9" s="83"/>
      <c r="AV9" s="83"/>
      <c r="AW9" s="83"/>
      <c r="AX9" s="83"/>
      <c r="AY9" s="83"/>
      <c r="AZ9" s="83"/>
      <c r="BA9" s="83"/>
      <c r="BB9" s="83"/>
      <c r="BC9" s="83"/>
      <c r="BD9" s="83"/>
      <c r="BE9" s="83"/>
      <c r="BF9" s="83"/>
      <c r="BG9" s="83"/>
      <c r="BH9" s="83"/>
      <c r="BI9" s="83"/>
      <c r="BJ9" s="83"/>
      <c r="BK9" s="83"/>
      <c r="BL9" s="83"/>
      <c r="BM9" s="83"/>
      <c r="BN9" s="83"/>
      <c r="BO9" s="83"/>
      <c r="BP9" s="83"/>
      <c r="BQ9" s="83"/>
      <c r="BR9" s="83"/>
      <c r="BS9" s="83"/>
      <c r="BT9" s="83"/>
      <c r="BU9" s="83"/>
      <c r="BV9" s="83"/>
    </row>
    <row r="10" ht="15.75" customHeight="1">
      <c r="A10" s="84"/>
      <c r="B10" s="69" t="s">
        <v>68</v>
      </c>
      <c r="C10" s="70">
        <v>1627406.0</v>
      </c>
      <c r="D10" s="71">
        <f t="shared" si="1"/>
        <v>0.05586471822</v>
      </c>
      <c r="E10" s="72">
        <v>1548193.0</v>
      </c>
      <c r="F10" s="71">
        <f t="shared" si="2"/>
        <v>0.05045360545</v>
      </c>
      <c r="G10" s="72">
        <f t="shared" si="3"/>
        <v>3175599</v>
      </c>
      <c r="H10" s="71">
        <f t="shared" si="4"/>
        <v>0.05308886036</v>
      </c>
      <c r="I10" s="73">
        <v>1605444.0</v>
      </c>
      <c r="J10" s="74">
        <f t="shared" si="5"/>
        <v>0.05526467107</v>
      </c>
      <c r="K10" s="75">
        <v>1523050.0</v>
      </c>
      <c r="L10" s="76">
        <f t="shared" si="6"/>
        <v>0.04978688122</v>
      </c>
      <c r="M10" s="77">
        <f t="shared" si="7"/>
        <v>3128494</v>
      </c>
      <c r="N10" s="76">
        <f t="shared" si="8"/>
        <v>0.05245499576</v>
      </c>
      <c r="O10" s="78">
        <v>1566265.0</v>
      </c>
      <c r="P10" s="79">
        <f t="shared" si="9"/>
        <v>0.05425943107</v>
      </c>
      <c r="Q10" s="78">
        <v>1479314.0</v>
      </c>
      <c r="R10" s="79">
        <f t="shared" si="10"/>
        <v>0.04870973438</v>
      </c>
      <c r="S10" s="78">
        <f t="shared" si="11"/>
        <v>3045579</v>
      </c>
      <c r="T10" s="80">
        <f t="shared" si="12"/>
        <v>0.05141414087</v>
      </c>
      <c r="U10" s="78">
        <v>1563016.0</v>
      </c>
      <c r="V10" s="79">
        <f t="shared" si="23"/>
        <v>0.05414687739</v>
      </c>
      <c r="W10" s="78">
        <v>1465143.0</v>
      </c>
      <c r="X10" s="79">
        <f t="shared" si="24"/>
        <v>0.0482431224</v>
      </c>
      <c r="Y10" s="78">
        <f t="shared" si="13"/>
        <v>3028159</v>
      </c>
      <c r="Z10" s="80">
        <f t="shared" si="25"/>
        <v>0.05112006401</v>
      </c>
      <c r="AA10" s="78">
        <v>1549405.0</v>
      </c>
      <c r="AB10" s="79">
        <f t="shared" si="14"/>
        <v>0.05389354942</v>
      </c>
      <c r="AC10" s="78">
        <v>1438852.0</v>
      </c>
      <c r="AD10" s="79">
        <f t="shared" si="15"/>
        <v>0.04780023546</v>
      </c>
      <c r="AE10" s="78">
        <f t="shared" si="26"/>
        <v>2988257</v>
      </c>
      <c r="AF10" s="80">
        <f t="shared" si="16"/>
        <v>0.05077690048</v>
      </c>
      <c r="AG10" s="82">
        <v>1575454.0</v>
      </c>
      <c r="AH10" s="79">
        <f t="shared" si="17"/>
        <v>0.05461465162</v>
      </c>
      <c r="AI10" s="82">
        <v>1436757.0</v>
      </c>
      <c r="AJ10" s="79">
        <f t="shared" si="18"/>
        <v>0.04769396686</v>
      </c>
      <c r="AK10" s="82">
        <v>3012211.0</v>
      </c>
      <c r="AL10" s="80">
        <f t="shared" si="19"/>
        <v>0.0510793314</v>
      </c>
      <c r="AM10" s="70">
        <v>1607509.0</v>
      </c>
      <c r="AN10" s="79">
        <f t="shared" si="20"/>
        <v>0.05566783908</v>
      </c>
      <c r="AO10" s="72">
        <v>1444289.0</v>
      </c>
      <c r="AP10" s="79">
        <f t="shared" si="21"/>
        <v>0.0480510642</v>
      </c>
      <c r="AQ10" s="72">
        <v>3051798.0</v>
      </c>
      <c r="AR10" s="79">
        <f t="shared" si="22"/>
        <v>0.05178316141</v>
      </c>
      <c r="AS10" s="83"/>
      <c r="AT10" s="83"/>
      <c r="AU10" s="83"/>
      <c r="AV10" s="83"/>
      <c r="AW10" s="83"/>
      <c r="AX10" s="83"/>
      <c r="AY10" s="83"/>
      <c r="AZ10" s="83"/>
      <c r="BA10" s="83"/>
      <c r="BB10" s="83"/>
      <c r="BC10" s="83"/>
      <c r="BD10" s="83"/>
      <c r="BE10" s="83"/>
      <c r="BF10" s="83"/>
      <c r="BG10" s="83"/>
      <c r="BH10" s="83"/>
      <c r="BI10" s="83"/>
      <c r="BJ10" s="83"/>
      <c r="BK10" s="83"/>
      <c r="BL10" s="83"/>
      <c r="BM10" s="83"/>
      <c r="BN10" s="83"/>
      <c r="BO10" s="83"/>
      <c r="BP10" s="83"/>
      <c r="BQ10" s="83"/>
      <c r="BR10" s="83"/>
      <c r="BS10" s="83"/>
      <c r="BT10" s="83"/>
      <c r="BU10" s="83"/>
      <c r="BV10" s="83"/>
    </row>
    <row r="11" ht="15.75" customHeight="1">
      <c r="A11" s="84"/>
      <c r="B11" s="69" t="s">
        <v>69</v>
      </c>
      <c r="C11" s="70">
        <v>1677573.0</v>
      </c>
      <c r="D11" s="71">
        <f t="shared" si="1"/>
        <v>0.05758682402</v>
      </c>
      <c r="E11" s="72">
        <v>1642927.0</v>
      </c>
      <c r="F11" s="71">
        <f t="shared" si="2"/>
        <v>0.05354086386</v>
      </c>
      <c r="G11" s="72">
        <f t="shared" si="3"/>
        <v>3320500</v>
      </c>
      <c r="H11" s="71">
        <f t="shared" si="4"/>
        <v>0.0555112786</v>
      </c>
      <c r="I11" s="73">
        <v>1658749.0</v>
      </c>
      <c r="J11" s="74">
        <f t="shared" si="5"/>
        <v>0.05709960477</v>
      </c>
      <c r="K11" s="75">
        <v>1623692.0</v>
      </c>
      <c r="L11" s="76">
        <f t="shared" si="6"/>
        <v>0.05307676094</v>
      </c>
      <c r="M11" s="77">
        <f t="shared" si="7"/>
        <v>3282441</v>
      </c>
      <c r="N11" s="76">
        <f t="shared" si="8"/>
        <v>0.05503620232</v>
      </c>
      <c r="O11" s="78">
        <v>1633887.0</v>
      </c>
      <c r="P11" s="79">
        <f t="shared" si="9"/>
        <v>0.05660203035</v>
      </c>
      <c r="Q11" s="78">
        <v>1592259.0</v>
      </c>
      <c r="R11" s="79">
        <f t="shared" si="10"/>
        <v>0.05242870206</v>
      </c>
      <c r="S11" s="78">
        <f t="shared" si="11"/>
        <v>3226146</v>
      </c>
      <c r="T11" s="80">
        <f t="shared" si="12"/>
        <v>0.05446239448</v>
      </c>
      <c r="U11" s="78">
        <v>1632947.0</v>
      </c>
      <c r="V11" s="79">
        <f t="shared" si="23"/>
        <v>0.05656946634</v>
      </c>
      <c r="W11" s="78">
        <v>1583521.0</v>
      </c>
      <c r="X11" s="79">
        <f t="shared" si="24"/>
        <v>0.05214098379</v>
      </c>
      <c r="Y11" s="78">
        <f t="shared" si="13"/>
        <v>3216468</v>
      </c>
      <c r="Z11" s="80">
        <f t="shared" si="25"/>
        <v>0.05429901469</v>
      </c>
      <c r="AA11" s="78">
        <v>1638682.0</v>
      </c>
      <c r="AB11" s="79">
        <f t="shared" si="14"/>
        <v>0.05699890561</v>
      </c>
      <c r="AC11" s="78">
        <v>1577298.0</v>
      </c>
      <c r="AD11" s="79">
        <f t="shared" si="15"/>
        <v>0.05239956284</v>
      </c>
      <c r="AE11" s="78">
        <f t="shared" si="26"/>
        <v>3215980</v>
      </c>
      <c r="AF11" s="80">
        <f t="shared" si="16"/>
        <v>0.05464640303</v>
      </c>
      <c r="AG11" s="82">
        <v>1643289.0</v>
      </c>
      <c r="AH11" s="79">
        <f t="shared" si="17"/>
        <v>0.05696621814</v>
      </c>
      <c r="AI11" s="82">
        <v>1570048.0</v>
      </c>
      <c r="AJ11" s="79">
        <f t="shared" si="18"/>
        <v>0.05211863751</v>
      </c>
      <c r="AK11" s="82">
        <v>3213337.0</v>
      </c>
      <c r="AL11" s="80">
        <f t="shared" si="19"/>
        <v>0.05448990974</v>
      </c>
      <c r="AM11" s="70">
        <v>1651619.0</v>
      </c>
      <c r="AN11" s="79">
        <f t="shared" si="20"/>
        <v>0.05719536296</v>
      </c>
      <c r="AO11" s="72">
        <v>1552073.0</v>
      </c>
      <c r="AP11" s="79">
        <f t="shared" si="21"/>
        <v>0.05163700573</v>
      </c>
      <c r="AQ11" s="72">
        <v>3203692.0</v>
      </c>
      <c r="AR11" s="79">
        <f t="shared" si="22"/>
        <v>0.05436051139</v>
      </c>
      <c r="AS11" s="83"/>
      <c r="AT11" s="83"/>
      <c r="AU11" s="83"/>
      <c r="AV11" s="83"/>
      <c r="AW11" s="83"/>
      <c r="AX11" s="83"/>
      <c r="AY11" s="83"/>
      <c r="AZ11" s="83"/>
      <c r="BA11" s="83"/>
      <c r="BB11" s="83"/>
      <c r="BC11" s="83"/>
      <c r="BD11" s="83"/>
      <c r="BE11" s="83"/>
      <c r="BF11" s="83"/>
      <c r="BG11" s="83"/>
      <c r="BH11" s="83"/>
      <c r="BI11" s="83"/>
      <c r="BJ11" s="83"/>
      <c r="BK11" s="83"/>
      <c r="BL11" s="83"/>
      <c r="BM11" s="83"/>
      <c r="BN11" s="83"/>
      <c r="BO11" s="83"/>
      <c r="BP11" s="83"/>
      <c r="BQ11" s="83"/>
      <c r="BR11" s="83"/>
      <c r="BS11" s="83"/>
      <c r="BT11" s="83"/>
      <c r="BU11" s="83"/>
      <c r="BV11" s="83"/>
    </row>
    <row r="12" ht="15.75" customHeight="1">
      <c r="A12" s="84"/>
      <c r="B12" s="69" t="s">
        <v>70</v>
      </c>
      <c r="C12" s="70">
        <v>1833356.0</v>
      </c>
      <c r="D12" s="71">
        <f t="shared" si="1"/>
        <v>0.06293445909</v>
      </c>
      <c r="E12" s="72">
        <v>1821377.0</v>
      </c>
      <c r="F12" s="71">
        <f t="shared" si="2"/>
        <v>0.05935631832</v>
      </c>
      <c r="G12" s="72">
        <f t="shared" si="3"/>
        <v>3654733</v>
      </c>
      <c r="H12" s="71">
        <f t="shared" si="4"/>
        <v>0.0610989013</v>
      </c>
      <c r="I12" s="73">
        <v>1792981.0</v>
      </c>
      <c r="J12" s="74">
        <f t="shared" si="5"/>
        <v>0.06172031239</v>
      </c>
      <c r="K12" s="75">
        <v>1779210.0</v>
      </c>
      <c r="L12" s="76">
        <f t="shared" si="6"/>
        <v>0.05816047861</v>
      </c>
      <c r="M12" s="77">
        <f t="shared" si="7"/>
        <v>3572191</v>
      </c>
      <c r="N12" s="76">
        <f t="shared" si="8"/>
        <v>0.05989439767</v>
      </c>
      <c r="O12" s="78">
        <v>1747529.0</v>
      </c>
      <c r="P12" s="79">
        <f t="shared" si="9"/>
        <v>0.06053888028</v>
      </c>
      <c r="Q12" s="78">
        <v>1735723.0</v>
      </c>
      <c r="R12" s="79">
        <f t="shared" si="10"/>
        <v>0.05715257632</v>
      </c>
      <c r="S12" s="78">
        <f t="shared" si="11"/>
        <v>3483252</v>
      </c>
      <c r="T12" s="80">
        <f t="shared" si="12"/>
        <v>0.05880274622</v>
      </c>
      <c r="U12" s="78">
        <v>1712455.0</v>
      </c>
      <c r="V12" s="79">
        <f t="shared" si="23"/>
        <v>0.05932382709</v>
      </c>
      <c r="W12" s="78">
        <v>1697451.0</v>
      </c>
      <c r="X12" s="79">
        <f t="shared" si="24"/>
        <v>0.05589238481</v>
      </c>
      <c r="Y12" s="78">
        <f t="shared" si="13"/>
        <v>3409906</v>
      </c>
      <c r="Z12" s="80">
        <f t="shared" si="25"/>
        <v>0.05756455093</v>
      </c>
      <c r="AA12" s="78">
        <v>1686199.0</v>
      </c>
      <c r="AB12" s="79">
        <f t="shared" si="14"/>
        <v>0.05865170768</v>
      </c>
      <c r="AC12" s="78">
        <v>1661407.0</v>
      </c>
      <c r="AD12" s="79">
        <f t="shared" si="15"/>
        <v>0.05519375571</v>
      </c>
      <c r="AE12" s="78">
        <f t="shared" si="26"/>
        <v>3347606</v>
      </c>
      <c r="AF12" s="80">
        <f t="shared" si="16"/>
        <v>0.0568830113</v>
      </c>
      <c r="AG12" s="82">
        <v>1694951.0</v>
      </c>
      <c r="AH12" s="79">
        <f t="shared" si="17"/>
        <v>0.05875713183</v>
      </c>
      <c r="AI12" s="82">
        <v>1662150.0</v>
      </c>
      <c r="AJ12" s="79">
        <f t="shared" si="18"/>
        <v>0.05517601586</v>
      </c>
      <c r="AK12" s="82">
        <v>3357101.0</v>
      </c>
      <c r="AL12" s="80">
        <f t="shared" si="19"/>
        <v>0.05692777648</v>
      </c>
      <c r="AM12" s="70">
        <v>1694853.0</v>
      </c>
      <c r="AN12" s="79">
        <f t="shared" si="20"/>
        <v>0.05869255107</v>
      </c>
      <c r="AO12" s="72">
        <v>1647902.0</v>
      </c>
      <c r="AP12" s="79">
        <f t="shared" si="21"/>
        <v>0.05482520797</v>
      </c>
      <c r="AQ12" s="72">
        <v>3342755.0</v>
      </c>
      <c r="AR12" s="79">
        <f t="shared" si="22"/>
        <v>0.0567201439</v>
      </c>
      <c r="AS12" s="83"/>
      <c r="AT12" s="83"/>
      <c r="AU12" s="83"/>
      <c r="AV12" s="83"/>
      <c r="AW12" s="83"/>
      <c r="AX12" s="83"/>
      <c r="AY12" s="83"/>
      <c r="AZ12" s="83"/>
      <c r="BA12" s="83"/>
      <c r="BB12" s="83"/>
      <c r="BC12" s="83"/>
      <c r="BD12" s="83"/>
      <c r="BE12" s="83"/>
      <c r="BF12" s="83"/>
      <c r="BG12" s="83"/>
      <c r="BH12" s="83"/>
      <c r="BI12" s="83"/>
      <c r="BJ12" s="83"/>
      <c r="BK12" s="83"/>
      <c r="BL12" s="83"/>
      <c r="BM12" s="83"/>
      <c r="BN12" s="83"/>
      <c r="BO12" s="83"/>
      <c r="BP12" s="83"/>
      <c r="BQ12" s="83"/>
      <c r="BR12" s="83"/>
      <c r="BS12" s="83"/>
      <c r="BT12" s="83"/>
      <c r="BU12" s="83"/>
      <c r="BV12" s="83"/>
    </row>
    <row r="13" ht="15.75" customHeight="1">
      <c r="A13" s="84"/>
      <c r="B13" s="69" t="s">
        <v>71</v>
      </c>
      <c r="C13" s="70">
        <v>2181460.0</v>
      </c>
      <c r="D13" s="71">
        <f t="shared" si="1"/>
        <v>0.07488398605</v>
      </c>
      <c r="E13" s="72">
        <v>2190571.0</v>
      </c>
      <c r="F13" s="71">
        <f t="shared" si="2"/>
        <v>0.07138787279</v>
      </c>
      <c r="G13" s="72">
        <f t="shared" si="3"/>
        <v>4372031</v>
      </c>
      <c r="H13" s="71">
        <f t="shared" si="4"/>
        <v>0.07309050773</v>
      </c>
      <c r="I13" s="73">
        <v>2089198.0</v>
      </c>
      <c r="J13" s="74">
        <f t="shared" si="5"/>
        <v>0.07191707731</v>
      </c>
      <c r="K13" s="75">
        <v>2098266.0</v>
      </c>
      <c r="L13" s="76">
        <f t="shared" si="6"/>
        <v>0.0685900792</v>
      </c>
      <c r="M13" s="77">
        <f t="shared" si="7"/>
        <v>4187464</v>
      </c>
      <c r="N13" s="76">
        <f t="shared" si="8"/>
        <v>0.07021058898</v>
      </c>
      <c r="O13" s="78">
        <v>2001502.0</v>
      </c>
      <c r="P13" s="79">
        <f t="shared" si="9"/>
        <v>0.06933715547</v>
      </c>
      <c r="Q13" s="78">
        <v>2007068.0</v>
      </c>
      <c r="R13" s="79">
        <f t="shared" si="10"/>
        <v>0.0660872196</v>
      </c>
      <c r="S13" s="78">
        <f t="shared" si="11"/>
        <v>4008570</v>
      </c>
      <c r="T13" s="80">
        <f t="shared" si="12"/>
        <v>0.06767093636</v>
      </c>
      <c r="U13" s="78">
        <v>1927924.0</v>
      </c>
      <c r="V13" s="79">
        <f t="shared" si="23"/>
        <v>0.0667882251</v>
      </c>
      <c r="W13" s="78">
        <v>1934375.0</v>
      </c>
      <c r="X13" s="79">
        <f t="shared" si="24"/>
        <v>0.06369363938</v>
      </c>
      <c r="Y13" s="78">
        <f t="shared" si="13"/>
        <v>3862299</v>
      </c>
      <c r="Z13" s="80">
        <f t="shared" si="25"/>
        <v>0.06520165291</v>
      </c>
      <c r="AA13" s="78">
        <v>1880664.0</v>
      </c>
      <c r="AB13" s="79">
        <f t="shared" si="14"/>
        <v>0.06541585849</v>
      </c>
      <c r="AC13" s="78">
        <v>1876439.0</v>
      </c>
      <c r="AD13" s="79">
        <f t="shared" si="15"/>
        <v>0.06233735368</v>
      </c>
      <c r="AE13" s="78">
        <f t="shared" si="26"/>
        <v>3757103</v>
      </c>
      <c r="AF13" s="80">
        <f t="shared" si="16"/>
        <v>0.06384124428</v>
      </c>
      <c r="AG13" s="82">
        <v>1844218.0</v>
      </c>
      <c r="AH13" s="79">
        <f t="shared" si="17"/>
        <v>0.06393161817</v>
      </c>
      <c r="AI13" s="82">
        <v>1836635.0</v>
      </c>
      <c r="AJ13" s="79">
        <f t="shared" si="18"/>
        <v>0.0609681448</v>
      </c>
      <c r="AK13" s="82">
        <v>3680853.0</v>
      </c>
      <c r="AL13" s="80">
        <f t="shared" si="19"/>
        <v>0.06241777558</v>
      </c>
      <c r="AM13" s="70">
        <v>1815458.0</v>
      </c>
      <c r="AN13" s="79">
        <f t="shared" si="20"/>
        <v>0.06286908739</v>
      </c>
      <c r="AO13" s="72">
        <v>1800474.0</v>
      </c>
      <c r="AP13" s="79">
        <f t="shared" si="21"/>
        <v>0.0599012329</v>
      </c>
      <c r="AQ13" s="72">
        <v>3615932.0</v>
      </c>
      <c r="AR13" s="79">
        <f t="shared" si="22"/>
        <v>0.06135543388</v>
      </c>
      <c r="AS13" s="83"/>
      <c r="AT13" s="83"/>
      <c r="AU13" s="83"/>
      <c r="AV13" s="83"/>
      <c r="AW13" s="83"/>
      <c r="AX13" s="83"/>
      <c r="AY13" s="83"/>
      <c r="AZ13" s="83"/>
      <c r="BA13" s="83"/>
      <c r="BB13" s="83"/>
      <c r="BC13" s="83"/>
      <c r="BD13" s="83"/>
      <c r="BE13" s="83"/>
      <c r="BF13" s="83"/>
      <c r="BG13" s="83"/>
      <c r="BH13" s="83"/>
      <c r="BI13" s="83"/>
      <c r="BJ13" s="83"/>
      <c r="BK13" s="83"/>
      <c r="BL13" s="83"/>
      <c r="BM13" s="83"/>
      <c r="BN13" s="83"/>
      <c r="BO13" s="83"/>
      <c r="BP13" s="83"/>
      <c r="BQ13" s="83"/>
      <c r="BR13" s="83"/>
      <c r="BS13" s="83"/>
      <c r="BT13" s="83"/>
      <c r="BU13" s="83"/>
      <c r="BV13" s="83"/>
    </row>
    <row r="14" ht="15.75" customHeight="1">
      <c r="A14" s="84"/>
      <c r="B14" s="69" t="s">
        <v>72</v>
      </c>
      <c r="C14" s="70">
        <v>2372986.0</v>
      </c>
      <c r="D14" s="71">
        <f t="shared" si="1"/>
        <v>0.08145858761</v>
      </c>
      <c r="E14" s="72">
        <v>2412294.0</v>
      </c>
      <c r="F14" s="71">
        <f t="shared" si="2"/>
        <v>0.0786135383</v>
      </c>
      <c r="G14" s="72">
        <f t="shared" si="3"/>
        <v>4785280</v>
      </c>
      <c r="H14" s="71">
        <f t="shared" si="4"/>
        <v>0.07999909992</v>
      </c>
      <c r="I14" s="73">
        <v>2356800.0</v>
      </c>
      <c r="J14" s="74">
        <f t="shared" si="5"/>
        <v>0.08112881968</v>
      </c>
      <c r="K14" s="75">
        <v>2392965.0</v>
      </c>
      <c r="L14" s="76">
        <f t="shared" si="6"/>
        <v>0.07822347541</v>
      </c>
      <c r="M14" s="77">
        <f t="shared" si="7"/>
        <v>4749765</v>
      </c>
      <c r="N14" s="76">
        <f t="shared" si="8"/>
        <v>0.0796386066</v>
      </c>
      <c r="O14" s="78">
        <v>2329457.0</v>
      </c>
      <c r="P14" s="79">
        <f t="shared" si="9"/>
        <v>0.08069835662</v>
      </c>
      <c r="Q14" s="78">
        <v>2363044.0</v>
      </c>
      <c r="R14" s="79">
        <f t="shared" si="10"/>
        <v>0.07780852853</v>
      </c>
      <c r="S14" s="78">
        <f t="shared" si="11"/>
        <v>4692501</v>
      </c>
      <c r="T14" s="80">
        <f t="shared" si="12"/>
        <v>0.07921676222</v>
      </c>
      <c r="U14" s="78">
        <v>2280611.0</v>
      </c>
      <c r="V14" s="79">
        <f t="shared" si="23"/>
        <v>0.07900620608</v>
      </c>
      <c r="W14" s="78">
        <v>2313721.0</v>
      </c>
      <c r="X14" s="79">
        <f t="shared" si="24"/>
        <v>0.07618445803</v>
      </c>
      <c r="Y14" s="78">
        <f t="shared" si="13"/>
        <v>4594332</v>
      </c>
      <c r="Z14" s="80">
        <f t="shared" si="25"/>
        <v>0.07755951583</v>
      </c>
      <c r="AA14" s="78">
        <v>2232491.0</v>
      </c>
      <c r="AB14" s="79">
        <f t="shared" si="14"/>
        <v>0.07765359221</v>
      </c>
      <c r="AC14" s="78">
        <v>2256376.0</v>
      </c>
      <c r="AD14" s="79">
        <f t="shared" si="15"/>
        <v>0.07495927592</v>
      </c>
      <c r="AE14" s="78">
        <f t="shared" si="26"/>
        <v>4488867</v>
      </c>
      <c r="AF14" s="80">
        <f t="shared" si="16"/>
        <v>0.07627548531</v>
      </c>
      <c r="AG14" s="82">
        <v>2179772.0</v>
      </c>
      <c r="AH14" s="79">
        <f t="shared" si="17"/>
        <v>0.07556392531</v>
      </c>
      <c r="AI14" s="82">
        <v>2201072.0</v>
      </c>
      <c r="AJ14" s="79">
        <f t="shared" si="18"/>
        <v>0.07306583857</v>
      </c>
      <c r="AK14" s="82">
        <v>4380844.0</v>
      </c>
      <c r="AL14" s="80">
        <f t="shared" si="19"/>
        <v>0.07428781797</v>
      </c>
      <c r="AM14" s="70">
        <v>2093852.0</v>
      </c>
      <c r="AN14" s="79">
        <f t="shared" si="20"/>
        <v>0.0725098374</v>
      </c>
      <c r="AO14" s="72">
        <v>2113437.0</v>
      </c>
      <c r="AP14" s="79">
        <f t="shared" si="21"/>
        <v>0.07031341856</v>
      </c>
      <c r="AQ14" s="72">
        <v>4207289.0</v>
      </c>
      <c r="AR14" s="79">
        <f t="shared" si="22"/>
        <v>0.07138962847</v>
      </c>
      <c r="AS14" s="83"/>
      <c r="AT14" s="83"/>
      <c r="AU14" s="83"/>
      <c r="AV14" s="83"/>
      <c r="AW14" s="83"/>
      <c r="AX14" s="83"/>
      <c r="AY14" s="83"/>
      <c r="AZ14" s="83"/>
      <c r="BA14" s="83"/>
      <c r="BB14" s="83"/>
      <c r="BC14" s="83"/>
      <c r="BD14" s="83"/>
      <c r="BE14" s="83"/>
      <c r="BF14" s="83"/>
      <c r="BG14" s="83"/>
      <c r="BH14" s="83"/>
      <c r="BI14" s="83"/>
      <c r="BJ14" s="83"/>
      <c r="BK14" s="83"/>
      <c r="BL14" s="83"/>
      <c r="BM14" s="83"/>
      <c r="BN14" s="83"/>
      <c r="BO14" s="83"/>
      <c r="BP14" s="83"/>
      <c r="BQ14" s="83"/>
      <c r="BR14" s="83"/>
      <c r="BS14" s="83"/>
      <c r="BT14" s="83"/>
      <c r="BU14" s="83"/>
      <c r="BV14" s="83"/>
    </row>
    <row r="15" ht="15.75" customHeight="1">
      <c r="A15" s="84"/>
      <c r="B15" s="69" t="s">
        <v>73</v>
      </c>
      <c r="C15" s="70">
        <v>2416404.0</v>
      </c>
      <c r="D15" s="71">
        <f t="shared" si="1"/>
        <v>0.08294901737</v>
      </c>
      <c r="E15" s="72">
        <v>2484570.0</v>
      </c>
      <c r="F15" s="71">
        <f t="shared" si="2"/>
        <v>0.08096891957</v>
      </c>
      <c r="G15" s="72">
        <f t="shared" si="3"/>
        <v>4900974</v>
      </c>
      <c r="H15" s="71">
        <f t="shared" si="4"/>
        <v>0.08193324293</v>
      </c>
      <c r="I15" s="73">
        <v>2404144.0</v>
      </c>
      <c r="J15" s="74">
        <f t="shared" si="5"/>
        <v>0.08275855612</v>
      </c>
      <c r="K15" s="75">
        <v>2472560.0</v>
      </c>
      <c r="L15" s="76">
        <f t="shared" si="6"/>
        <v>0.08082535113</v>
      </c>
      <c r="M15" s="77">
        <f t="shared" si="7"/>
        <v>4876704</v>
      </c>
      <c r="N15" s="76">
        <f t="shared" si="8"/>
        <v>0.08176697402</v>
      </c>
      <c r="O15" s="78">
        <v>2377041.0</v>
      </c>
      <c r="P15" s="79">
        <f t="shared" si="9"/>
        <v>0.08234678825</v>
      </c>
      <c r="Q15" s="78">
        <v>2440634.0</v>
      </c>
      <c r="R15" s="79">
        <f t="shared" si="10"/>
        <v>0.08036335346</v>
      </c>
      <c r="S15" s="78">
        <f t="shared" si="11"/>
        <v>4817675</v>
      </c>
      <c r="T15" s="80">
        <f t="shared" si="12"/>
        <v>0.08132989528</v>
      </c>
      <c r="U15" s="78">
        <v>2358358.0</v>
      </c>
      <c r="V15" s="79">
        <f t="shared" si="23"/>
        <v>0.08169956128</v>
      </c>
      <c r="W15" s="78">
        <v>2425567.0</v>
      </c>
      <c r="X15" s="79">
        <f t="shared" si="24"/>
        <v>0.07986723867</v>
      </c>
      <c r="Y15" s="78">
        <f t="shared" si="13"/>
        <v>4783925</v>
      </c>
      <c r="Z15" s="80">
        <f t="shared" si="25"/>
        <v>0.08076014245</v>
      </c>
      <c r="AA15" s="78">
        <v>2362175.0</v>
      </c>
      <c r="AB15" s="79">
        <f t="shared" si="14"/>
        <v>0.08216444061</v>
      </c>
      <c r="AC15" s="78">
        <v>2414762.0</v>
      </c>
      <c r="AD15" s="79">
        <f t="shared" si="15"/>
        <v>0.08022103189</v>
      </c>
      <c r="AE15" s="78">
        <f t="shared" si="26"/>
        <v>4776937</v>
      </c>
      <c r="AF15" s="80">
        <f t="shared" si="16"/>
        <v>0.08117041293</v>
      </c>
      <c r="AG15" s="82">
        <v>2358247.0</v>
      </c>
      <c r="AH15" s="79">
        <f t="shared" si="17"/>
        <v>0.0817509355</v>
      </c>
      <c r="AI15" s="82">
        <v>2412280.0</v>
      </c>
      <c r="AJ15" s="79">
        <f t="shared" si="18"/>
        <v>0.08007700841</v>
      </c>
      <c r="AK15" s="82">
        <v>4770527.0</v>
      </c>
      <c r="AL15" s="80">
        <f t="shared" si="19"/>
        <v>0.08089583683</v>
      </c>
      <c r="AM15" s="70">
        <v>2344120.0</v>
      </c>
      <c r="AN15" s="79">
        <f t="shared" si="20"/>
        <v>0.08117658747</v>
      </c>
      <c r="AO15" s="72">
        <v>2396679.0</v>
      </c>
      <c r="AP15" s="79">
        <f t="shared" si="21"/>
        <v>0.07973679541</v>
      </c>
      <c r="AQ15" s="72">
        <v>4740799.0</v>
      </c>
      <c r="AR15" s="79">
        <f t="shared" si="22"/>
        <v>0.08044227037</v>
      </c>
      <c r="AS15" s="83"/>
      <c r="AT15" s="83"/>
      <c r="AU15" s="83"/>
      <c r="AV15" s="83"/>
      <c r="AW15" s="83"/>
      <c r="AX15" s="83"/>
      <c r="AY15" s="83"/>
      <c r="AZ15" s="83"/>
      <c r="BA15" s="83"/>
      <c r="BB15" s="83"/>
      <c r="BC15" s="83"/>
      <c r="BD15" s="83"/>
      <c r="BE15" s="83"/>
      <c r="BF15" s="83"/>
      <c r="BG15" s="83"/>
      <c r="BH15" s="83"/>
      <c r="BI15" s="83"/>
      <c r="BJ15" s="83"/>
      <c r="BK15" s="83"/>
      <c r="BL15" s="83"/>
      <c r="BM15" s="83"/>
      <c r="BN15" s="83"/>
      <c r="BO15" s="83"/>
      <c r="BP15" s="83"/>
      <c r="BQ15" s="83"/>
      <c r="BR15" s="83"/>
      <c r="BS15" s="83"/>
      <c r="BT15" s="83"/>
      <c r="BU15" s="83"/>
      <c r="BV15" s="83"/>
    </row>
    <row r="16" ht="15.75" customHeight="1">
      <c r="A16" s="84"/>
      <c r="B16" s="69" t="s">
        <v>74</v>
      </c>
      <c r="C16" s="70">
        <v>2135805.0</v>
      </c>
      <c r="D16" s="71">
        <f t="shared" si="1"/>
        <v>0.07331676576</v>
      </c>
      <c r="E16" s="72">
        <v>2251612.0</v>
      </c>
      <c r="F16" s="71">
        <f t="shared" si="2"/>
        <v>0.07337711995</v>
      </c>
      <c r="G16" s="72">
        <f t="shared" si="3"/>
        <v>4387417</v>
      </c>
      <c r="H16" s="71">
        <f t="shared" si="4"/>
        <v>0.07334772698</v>
      </c>
      <c r="I16" s="73">
        <v>2213008.0</v>
      </c>
      <c r="J16" s="74">
        <f t="shared" si="5"/>
        <v>0.07617902536</v>
      </c>
      <c r="K16" s="75">
        <v>2324483.0</v>
      </c>
      <c r="L16" s="76">
        <f t="shared" si="6"/>
        <v>0.07598487182</v>
      </c>
      <c r="M16" s="77">
        <f t="shared" si="7"/>
        <v>4537491</v>
      </c>
      <c r="N16" s="76">
        <f t="shared" si="8"/>
        <v>0.07607943987</v>
      </c>
      <c r="O16" s="78">
        <v>2261108.0</v>
      </c>
      <c r="P16" s="79">
        <f t="shared" si="9"/>
        <v>0.07833057221</v>
      </c>
      <c r="Q16" s="78">
        <v>2362857.0</v>
      </c>
      <c r="R16" s="79">
        <f t="shared" si="10"/>
        <v>0.07780237114</v>
      </c>
      <c r="S16" s="78">
        <f t="shared" si="11"/>
        <v>4623965</v>
      </c>
      <c r="T16" s="80">
        <f t="shared" si="12"/>
        <v>0.07805976726</v>
      </c>
      <c r="U16" s="78">
        <v>2305184.0</v>
      </c>
      <c r="V16" s="79">
        <f t="shared" si="23"/>
        <v>0.07985747773</v>
      </c>
      <c r="W16" s="78">
        <v>2401972.0</v>
      </c>
      <c r="X16" s="79">
        <f t="shared" si="24"/>
        <v>0.07909032032</v>
      </c>
      <c r="Y16" s="78">
        <f t="shared" si="13"/>
        <v>4707156</v>
      </c>
      <c r="Z16" s="80">
        <f t="shared" si="25"/>
        <v>0.07946416156</v>
      </c>
      <c r="AA16" s="78">
        <v>2355923.0</v>
      </c>
      <c r="AB16" s="79">
        <f t="shared" si="14"/>
        <v>0.08194697489</v>
      </c>
      <c r="AC16" s="78">
        <v>2439739.0</v>
      </c>
      <c r="AD16" s="79">
        <f t="shared" si="15"/>
        <v>0.08105079512</v>
      </c>
      <c r="AE16" s="78">
        <f t="shared" si="26"/>
        <v>4795662</v>
      </c>
      <c r="AF16" s="80">
        <f t="shared" si="16"/>
        <v>0.08148859087</v>
      </c>
      <c r="AG16" s="82">
        <v>2382140.0</v>
      </c>
      <c r="AH16" s="79">
        <f t="shared" si="17"/>
        <v>0.08257920968</v>
      </c>
      <c r="AI16" s="82">
        <v>2466848.0</v>
      </c>
      <c r="AJ16" s="79">
        <f t="shared" si="18"/>
        <v>0.08188842425</v>
      </c>
      <c r="AK16" s="82">
        <v>4848988.0</v>
      </c>
      <c r="AL16" s="80">
        <f t="shared" si="19"/>
        <v>0.08222633308</v>
      </c>
      <c r="AM16" s="70">
        <v>2369918.0</v>
      </c>
      <c r="AN16" s="79">
        <f t="shared" si="20"/>
        <v>0.08206996904</v>
      </c>
      <c r="AO16" s="72">
        <v>2456863.0</v>
      </c>
      <c r="AP16" s="79">
        <f t="shared" si="21"/>
        <v>0.08173909913</v>
      </c>
      <c r="AQ16" s="72">
        <v>4826781.0</v>
      </c>
      <c r="AR16" s="79">
        <f t="shared" si="22"/>
        <v>0.08190122007</v>
      </c>
      <c r="AS16" s="83"/>
      <c r="AT16" s="83"/>
      <c r="AU16" s="83"/>
      <c r="AV16" s="83"/>
      <c r="AW16" s="83"/>
      <c r="AX16" s="83"/>
      <c r="AY16" s="83"/>
      <c r="AZ16" s="83"/>
      <c r="BA16" s="83"/>
      <c r="BB16" s="83"/>
      <c r="BC16" s="83"/>
      <c r="BD16" s="83"/>
      <c r="BE16" s="83"/>
      <c r="BF16" s="83"/>
      <c r="BG16" s="83"/>
      <c r="BH16" s="83"/>
      <c r="BI16" s="83"/>
      <c r="BJ16" s="83"/>
      <c r="BK16" s="83"/>
      <c r="BL16" s="83"/>
      <c r="BM16" s="83"/>
      <c r="BN16" s="83"/>
      <c r="BO16" s="83"/>
      <c r="BP16" s="83"/>
      <c r="BQ16" s="83"/>
      <c r="BR16" s="83"/>
      <c r="BS16" s="83"/>
      <c r="BT16" s="83"/>
      <c r="BU16" s="83"/>
      <c r="BV16" s="83"/>
    </row>
    <row r="17" ht="15.75" customHeight="1">
      <c r="A17" s="84"/>
      <c r="B17" s="69" t="s">
        <v>75</v>
      </c>
      <c r="C17" s="70">
        <v>1837266.0</v>
      </c>
      <c r="D17" s="71">
        <f t="shared" si="1"/>
        <v>0.06306867947</v>
      </c>
      <c r="E17" s="72">
        <v>1981788.0</v>
      </c>
      <c r="F17" s="71">
        <f t="shared" si="2"/>
        <v>0.06458390513</v>
      </c>
      <c r="G17" s="72">
        <f t="shared" si="3"/>
        <v>3819054</v>
      </c>
      <c r="H17" s="71">
        <f t="shared" si="4"/>
        <v>0.06384597819</v>
      </c>
      <c r="I17" s="73">
        <v>1874922.0</v>
      </c>
      <c r="J17" s="74">
        <f t="shared" si="5"/>
        <v>0.06454099153</v>
      </c>
      <c r="K17" s="75">
        <v>2018428.0</v>
      </c>
      <c r="L17" s="76">
        <f t="shared" si="6"/>
        <v>0.06598026007</v>
      </c>
      <c r="M17" s="77">
        <f t="shared" si="7"/>
        <v>3893350</v>
      </c>
      <c r="N17" s="76">
        <f t="shared" si="8"/>
        <v>0.06527922308</v>
      </c>
      <c r="O17" s="78">
        <v>1901209.0</v>
      </c>
      <c r="P17" s="79">
        <f t="shared" si="9"/>
        <v>0.06586274908</v>
      </c>
      <c r="Q17" s="78">
        <v>2044887.0</v>
      </c>
      <c r="R17" s="79">
        <f t="shared" si="10"/>
        <v>0.06733249507</v>
      </c>
      <c r="S17" s="78">
        <f t="shared" si="11"/>
        <v>3946096</v>
      </c>
      <c r="T17" s="80">
        <f t="shared" si="12"/>
        <v>0.06661627745</v>
      </c>
      <c r="U17" s="78">
        <v>1944715.0</v>
      </c>
      <c r="V17" s="79">
        <f t="shared" si="23"/>
        <v>0.06736990835</v>
      </c>
      <c r="W17" s="78">
        <v>2090042.0</v>
      </c>
      <c r="X17" s="79">
        <f t="shared" si="24"/>
        <v>0.06881932482</v>
      </c>
      <c r="Y17" s="78">
        <f t="shared" si="13"/>
        <v>4034757</v>
      </c>
      <c r="Z17" s="80">
        <f t="shared" si="25"/>
        <v>0.06811301391</v>
      </c>
      <c r="AA17" s="78">
        <v>2009181.0</v>
      </c>
      <c r="AB17" s="79">
        <f t="shared" si="14"/>
        <v>0.06988611468</v>
      </c>
      <c r="AC17" s="78">
        <v>2139733.0</v>
      </c>
      <c r="AD17" s="79">
        <f t="shared" si="15"/>
        <v>0.07108426803</v>
      </c>
      <c r="AE17" s="78">
        <f t="shared" si="26"/>
        <v>4148914</v>
      </c>
      <c r="AF17" s="80">
        <f t="shared" si="16"/>
        <v>0.07049895416</v>
      </c>
      <c r="AG17" s="82">
        <v>2079202.0</v>
      </c>
      <c r="AH17" s="79">
        <f t="shared" si="17"/>
        <v>0.07207756803</v>
      </c>
      <c r="AI17" s="82">
        <v>2213544.0</v>
      </c>
      <c r="AJ17" s="79">
        <f t="shared" si="18"/>
        <v>0.07347985371</v>
      </c>
      <c r="AK17" s="82">
        <v>4292746.0</v>
      </c>
      <c r="AL17" s="80">
        <f t="shared" si="19"/>
        <v>0.07279390306</v>
      </c>
      <c r="AM17" s="70">
        <v>2154975.0</v>
      </c>
      <c r="AN17" s="79">
        <f t="shared" si="20"/>
        <v>0.07462651937</v>
      </c>
      <c r="AO17" s="72">
        <v>2286589.0</v>
      </c>
      <c r="AP17" s="79">
        <f t="shared" si="21"/>
        <v>0.07607413394</v>
      </c>
      <c r="AQ17" s="72">
        <v>4441564.0</v>
      </c>
      <c r="AR17" s="79">
        <f t="shared" si="22"/>
        <v>0.07536482608</v>
      </c>
      <c r="AS17" s="83"/>
      <c r="AT17" s="83"/>
      <c r="AU17" s="83"/>
      <c r="AV17" s="83"/>
      <c r="AW17" s="83"/>
      <c r="AX17" s="83"/>
      <c r="AY17" s="83"/>
      <c r="AZ17" s="83"/>
      <c r="BA17" s="83"/>
      <c r="BB17" s="83"/>
      <c r="BC17" s="83"/>
      <c r="BD17" s="83"/>
      <c r="BE17" s="83"/>
      <c r="BF17" s="83"/>
      <c r="BG17" s="83"/>
      <c r="BH17" s="83"/>
      <c r="BI17" s="83"/>
      <c r="BJ17" s="83"/>
      <c r="BK17" s="83"/>
      <c r="BL17" s="83"/>
      <c r="BM17" s="83"/>
      <c r="BN17" s="83"/>
      <c r="BO17" s="83"/>
      <c r="BP17" s="83"/>
      <c r="BQ17" s="83"/>
      <c r="BR17" s="83"/>
      <c r="BS17" s="83"/>
      <c r="BT17" s="83"/>
      <c r="BU17" s="83"/>
      <c r="BV17" s="83"/>
    </row>
    <row r="18" ht="15.75" customHeight="1">
      <c r="A18" s="84"/>
      <c r="B18" s="69" t="s">
        <v>76</v>
      </c>
      <c r="C18" s="70">
        <v>1652883.0</v>
      </c>
      <c r="D18" s="71">
        <f t="shared" si="1"/>
        <v>0.05673927898</v>
      </c>
      <c r="E18" s="72">
        <v>1815826.0</v>
      </c>
      <c r="F18" s="71">
        <f t="shared" si="2"/>
        <v>0.05917541842</v>
      </c>
      <c r="G18" s="72">
        <f t="shared" si="3"/>
        <v>3468709</v>
      </c>
      <c r="H18" s="71">
        <f t="shared" si="4"/>
        <v>0.05798899915</v>
      </c>
      <c r="I18" s="73">
        <v>1652740.0</v>
      </c>
      <c r="J18" s="74">
        <f t="shared" si="5"/>
        <v>0.05689275519</v>
      </c>
      <c r="K18" s="75">
        <v>1818274.0</v>
      </c>
      <c r="L18" s="76">
        <f t="shared" si="6"/>
        <v>0.05943743913</v>
      </c>
      <c r="M18" s="77">
        <f t="shared" si="7"/>
        <v>3471014</v>
      </c>
      <c r="N18" s="76">
        <f t="shared" si="8"/>
        <v>0.05819797789</v>
      </c>
      <c r="O18" s="78">
        <v>1652948.0</v>
      </c>
      <c r="P18" s="79">
        <f t="shared" si="9"/>
        <v>0.0572623522</v>
      </c>
      <c r="Q18" s="78">
        <v>1821385.0</v>
      </c>
      <c r="R18" s="79">
        <f t="shared" si="10"/>
        <v>0.05997318998</v>
      </c>
      <c r="S18" s="78">
        <f t="shared" si="11"/>
        <v>3474333</v>
      </c>
      <c r="T18" s="80">
        <f t="shared" si="12"/>
        <v>0.05865217954</v>
      </c>
      <c r="U18" s="78">
        <v>1672443.0</v>
      </c>
      <c r="V18" s="79">
        <f t="shared" si="23"/>
        <v>0.05793770893</v>
      </c>
      <c r="W18" s="78">
        <v>1845564.0</v>
      </c>
      <c r="X18" s="79">
        <f t="shared" si="24"/>
        <v>0.06076933783</v>
      </c>
      <c r="Y18" s="78">
        <f t="shared" si="13"/>
        <v>3518007</v>
      </c>
      <c r="Z18" s="80">
        <f t="shared" si="25"/>
        <v>0.05938946502</v>
      </c>
      <c r="AA18" s="78">
        <v>1713300.0</v>
      </c>
      <c r="AB18" s="79">
        <f t="shared" si="14"/>
        <v>0.05959437217</v>
      </c>
      <c r="AC18" s="78">
        <v>1875973.0</v>
      </c>
      <c r="AD18" s="79">
        <f t="shared" si="15"/>
        <v>0.06232187265</v>
      </c>
      <c r="AE18" s="78">
        <f t="shared" si="26"/>
        <v>3589273</v>
      </c>
      <c r="AF18" s="80">
        <f t="shared" si="16"/>
        <v>0.06098945235</v>
      </c>
      <c r="AG18" s="82">
        <v>1751451.0</v>
      </c>
      <c r="AH18" s="79">
        <f t="shared" si="17"/>
        <v>0.06071575951</v>
      </c>
      <c r="AI18" s="82">
        <v>1920620.0</v>
      </c>
      <c r="AJ18" s="79">
        <f t="shared" si="18"/>
        <v>0.06375607471</v>
      </c>
      <c r="AK18" s="82">
        <v>3672071.0</v>
      </c>
      <c r="AL18" s="80">
        <f t="shared" si="19"/>
        <v>0.06226885551</v>
      </c>
      <c r="AM18" s="70">
        <v>1787108.0</v>
      </c>
      <c r="AN18" s="79">
        <f t="shared" si="20"/>
        <v>0.06188733038</v>
      </c>
      <c r="AO18" s="72">
        <v>1954612.0</v>
      </c>
      <c r="AP18" s="79">
        <f t="shared" si="21"/>
        <v>0.06502935818</v>
      </c>
      <c r="AQ18" s="72">
        <v>3741720.0</v>
      </c>
      <c r="AR18" s="79">
        <f t="shared" si="22"/>
        <v>0.06348981509</v>
      </c>
      <c r="AS18" s="83"/>
      <c r="AT18" s="83"/>
      <c r="AU18" s="83"/>
      <c r="AV18" s="83"/>
      <c r="AW18" s="83"/>
      <c r="AX18" s="83"/>
      <c r="AY18" s="83"/>
      <c r="AZ18" s="83"/>
      <c r="BA18" s="83"/>
      <c r="BB18" s="83"/>
      <c r="BC18" s="83"/>
      <c r="BD18" s="83"/>
      <c r="BE18" s="83"/>
      <c r="BF18" s="83"/>
      <c r="BG18" s="83"/>
      <c r="BH18" s="83"/>
      <c r="BI18" s="83"/>
      <c r="BJ18" s="83"/>
      <c r="BK18" s="83"/>
      <c r="BL18" s="83"/>
      <c r="BM18" s="83"/>
      <c r="BN18" s="83"/>
      <c r="BO18" s="83"/>
      <c r="BP18" s="83"/>
      <c r="BQ18" s="83"/>
      <c r="BR18" s="83"/>
      <c r="BS18" s="83"/>
      <c r="BT18" s="83"/>
      <c r="BU18" s="83"/>
      <c r="BV18" s="83"/>
    </row>
    <row r="19" ht="15.75" customHeight="1">
      <c r="A19" s="84"/>
      <c r="B19" s="69" t="s">
        <v>77</v>
      </c>
      <c r="C19" s="70">
        <v>1502831.0</v>
      </c>
      <c r="D19" s="71">
        <f t="shared" si="1"/>
        <v>0.05158837459</v>
      </c>
      <c r="E19" s="72">
        <v>1712589.0</v>
      </c>
      <c r="F19" s="71">
        <f t="shared" si="2"/>
        <v>0.05581105825</v>
      </c>
      <c r="G19" s="72">
        <f t="shared" si="3"/>
        <v>3215420</v>
      </c>
      <c r="H19" s="71">
        <f t="shared" si="4"/>
        <v>0.05375457776</v>
      </c>
      <c r="I19" s="73">
        <v>1555306.0</v>
      </c>
      <c r="J19" s="74">
        <f t="shared" si="5"/>
        <v>0.05353875595</v>
      </c>
      <c r="K19" s="75">
        <v>1769054.0</v>
      </c>
      <c r="L19" s="76">
        <f t="shared" si="6"/>
        <v>0.05782848979</v>
      </c>
      <c r="M19" s="77">
        <f t="shared" si="7"/>
        <v>3324360</v>
      </c>
      <c r="N19" s="76">
        <f t="shared" si="8"/>
        <v>0.05573905198</v>
      </c>
      <c r="O19" s="78">
        <v>1609510.0</v>
      </c>
      <c r="P19" s="79">
        <f t="shared" si="9"/>
        <v>0.05575754863</v>
      </c>
      <c r="Q19" s="78">
        <v>1831661.0</v>
      </c>
      <c r="R19" s="79">
        <f t="shared" si="10"/>
        <v>0.06031155035</v>
      </c>
      <c r="S19" s="78">
        <f t="shared" si="11"/>
        <v>3441171</v>
      </c>
      <c r="T19" s="80">
        <f t="shared" si="12"/>
        <v>0.05809235307</v>
      </c>
      <c r="U19" s="78">
        <v>1575573.0</v>
      </c>
      <c r="V19" s="79">
        <f t="shared" si="23"/>
        <v>0.05458188403</v>
      </c>
      <c r="W19" s="78">
        <v>1795205.0</v>
      </c>
      <c r="X19" s="79">
        <f t="shared" si="24"/>
        <v>0.05911115471</v>
      </c>
      <c r="Y19" s="78">
        <f t="shared" si="13"/>
        <v>3370778</v>
      </c>
      <c r="Z19" s="80">
        <f t="shared" si="25"/>
        <v>0.05690400904</v>
      </c>
      <c r="AA19" s="78">
        <v>1546347.0</v>
      </c>
      <c r="AB19" s="79">
        <f t="shared" si="14"/>
        <v>0.05378718183</v>
      </c>
      <c r="AC19" s="78">
        <v>1757524.0</v>
      </c>
      <c r="AD19" s="79">
        <f t="shared" si="15"/>
        <v>0.05838686746</v>
      </c>
      <c r="AE19" s="78">
        <f t="shared" si="26"/>
        <v>3303871</v>
      </c>
      <c r="AF19" s="80">
        <f t="shared" si="16"/>
        <v>0.05613985977</v>
      </c>
      <c r="AG19" s="82">
        <v>1524286.0</v>
      </c>
      <c r="AH19" s="79">
        <f t="shared" si="17"/>
        <v>0.05284086292</v>
      </c>
      <c r="AI19" s="82">
        <v>1729864.0</v>
      </c>
      <c r="AJ19" s="79">
        <f t="shared" si="18"/>
        <v>0.05742382065</v>
      </c>
      <c r="AK19" s="82">
        <v>3254150.0</v>
      </c>
      <c r="AL19" s="80">
        <f t="shared" si="19"/>
        <v>0.05518199298</v>
      </c>
      <c r="AM19" s="70">
        <v>1524377.0</v>
      </c>
      <c r="AN19" s="79">
        <f t="shared" si="20"/>
        <v>0.05278898814</v>
      </c>
      <c r="AO19" s="72">
        <v>1730619.0</v>
      </c>
      <c r="AP19" s="79">
        <f t="shared" si="21"/>
        <v>0.05757717789</v>
      </c>
      <c r="AQ19" s="72">
        <v>3254996.0</v>
      </c>
      <c r="AR19" s="79">
        <f t="shared" si="22"/>
        <v>0.05523104191</v>
      </c>
      <c r="AS19" s="83"/>
      <c r="AT19" s="83"/>
      <c r="AU19" s="83"/>
      <c r="AV19" s="83"/>
      <c r="AW19" s="83"/>
      <c r="AX19" s="83"/>
      <c r="AY19" s="83"/>
      <c r="AZ19" s="83"/>
      <c r="BA19" s="83"/>
      <c r="BB19" s="83"/>
      <c r="BC19" s="83"/>
      <c r="BD19" s="83"/>
      <c r="BE19" s="83"/>
      <c r="BF19" s="83"/>
      <c r="BG19" s="83"/>
      <c r="BH19" s="83"/>
      <c r="BI19" s="83"/>
      <c r="BJ19" s="83"/>
      <c r="BK19" s="83"/>
      <c r="BL19" s="83"/>
      <c r="BM19" s="83"/>
      <c r="BN19" s="83"/>
      <c r="BO19" s="83"/>
      <c r="BP19" s="83"/>
      <c r="BQ19" s="83"/>
      <c r="BR19" s="83"/>
      <c r="BS19" s="83"/>
      <c r="BT19" s="83"/>
      <c r="BU19" s="83"/>
      <c r="BV19" s="83"/>
    </row>
    <row r="20" ht="15.75" customHeight="1">
      <c r="A20" s="84"/>
      <c r="B20" s="69" t="s">
        <v>78</v>
      </c>
      <c r="C20" s="70">
        <v>1208294.0</v>
      </c>
      <c r="D20" s="71">
        <f t="shared" si="1"/>
        <v>0.04147766681</v>
      </c>
      <c r="E20" s="72">
        <v>1504504.0</v>
      </c>
      <c r="F20" s="71">
        <f t="shared" si="2"/>
        <v>0.0490298375</v>
      </c>
      <c r="G20" s="72">
        <f t="shared" si="3"/>
        <v>2712798</v>
      </c>
      <c r="H20" s="71">
        <f t="shared" si="4"/>
        <v>0.04535187037</v>
      </c>
      <c r="I20" s="73">
        <v>1181233.0</v>
      </c>
      <c r="J20" s="74">
        <f t="shared" si="5"/>
        <v>0.04066193103</v>
      </c>
      <c r="K20" s="75">
        <v>1462780.0</v>
      </c>
      <c r="L20" s="76">
        <f t="shared" si="6"/>
        <v>0.04781671916</v>
      </c>
      <c r="M20" s="77">
        <f t="shared" si="7"/>
        <v>2644013</v>
      </c>
      <c r="N20" s="76">
        <f t="shared" si="8"/>
        <v>0.04433177455</v>
      </c>
      <c r="O20" s="78">
        <v>1140634.0</v>
      </c>
      <c r="P20" s="79">
        <f t="shared" si="9"/>
        <v>0.03951448312</v>
      </c>
      <c r="Q20" s="78">
        <v>1406576.0</v>
      </c>
      <c r="R20" s="79">
        <f t="shared" si="10"/>
        <v>0.04631467244</v>
      </c>
      <c r="S20" s="78">
        <f t="shared" si="11"/>
        <v>2547210</v>
      </c>
      <c r="T20" s="80">
        <f t="shared" si="12"/>
        <v>0.04300089204</v>
      </c>
      <c r="U20" s="78">
        <v>1190307.0</v>
      </c>
      <c r="V20" s="79">
        <f t="shared" si="23"/>
        <v>0.04123528306</v>
      </c>
      <c r="W20" s="78">
        <v>1458850.0</v>
      </c>
      <c r="X20" s="79">
        <f t="shared" si="24"/>
        <v>0.04803591124</v>
      </c>
      <c r="Y20" s="78">
        <f t="shared" si="13"/>
        <v>2649157</v>
      </c>
      <c r="Z20" s="80">
        <f t="shared" si="25"/>
        <v>0.04472191698</v>
      </c>
      <c r="AA20" s="78">
        <v>1244111.0</v>
      </c>
      <c r="AB20" s="79">
        <f t="shared" si="14"/>
        <v>0.04327439092</v>
      </c>
      <c r="AC20" s="78">
        <v>1510746.0</v>
      </c>
      <c r="AD20" s="79">
        <f t="shared" si="15"/>
        <v>0.05018863269</v>
      </c>
      <c r="AE20" s="78">
        <f t="shared" si="26"/>
        <v>2754857</v>
      </c>
      <c r="AF20" s="80">
        <f t="shared" si="16"/>
        <v>0.0468109335</v>
      </c>
      <c r="AG20" s="82">
        <v>1309011.0</v>
      </c>
      <c r="AH20" s="79">
        <f t="shared" si="17"/>
        <v>0.04537814479</v>
      </c>
      <c r="AI20" s="82">
        <v>1578382.0</v>
      </c>
      <c r="AJ20" s="79">
        <f t="shared" si="18"/>
        <v>0.05239528939</v>
      </c>
      <c r="AK20" s="82">
        <v>2887393.0</v>
      </c>
      <c r="AL20" s="80">
        <f t="shared" si="19"/>
        <v>0.04896273997</v>
      </c>
      <c r="AM20" s="70">
        <v>1356382.0</v>
      </c>
      <c r="AN20" s="79">
        <f t="shared" si="20"/>
        <v>0.04697134194</v>
      </c>
      <c r="AO20" s="72">
        <v>1628528.0</v>
      </c>
      <c r="AP20" s="79">
        <f t="shared" si="21"/>
        <v>0.05418064077</v>
      </c>
      <c r="AQ20" s="72">
        <v>2984910.0</v>
      </c>
      <c r="AR20" s="79">
        <f t="shared" si="22"/>
        <v>0.05064820028</v>
      </c>
      <c r="AS20" s="83"/>
      <c r="AT20" s="83"/>
      <c r="AU20" s="83"/>
      <c r="AV20" s="83"/>
      <c r="AW20" s="83"/>
      <c r="AX20" s="83"/>
      <c r="AY20" s="83"/>
      <c r="AZ20" s="83"/>
      <c r="BA20" s="83"/>
      <c r="BB20" s="83"/>
      <c r="BC20" s="83"/>
      <c r="BD20" s="83"/>
      <c r="BE20" s="83"/>
      <c r="BF20" s="83"/>
      <c r="BG20" s="83"/>
      <c r="BH20" s="83"/>
      <c r="BI20" s="83"/>
      <c r="BJ20" s="83"/>
      <c r="BK20" s="83"/>
      <c r="BL20" s="83"/>
      <c r="BM20" s="83"/>
      <c r="BN20" s="83"/>
      <c r="BO20" s="83"/>
      <c r="BP20" s="83"/>
      <c r="BQ20" s="83"/>
      <c r="BR20" s="83"/>
      <c r="BS20" s="83"/>
      <c r="BT20" s="83"/>
      <c r="BU20" s="83"/>
      <c r="BV20" s="83"/>
    </row>
    <row r="21" ht="15.75" customHeight="1">
      <c r="A21" s="84"/>
      <c r="B21" s="69" t="s">
        <v>79</v>
      </c>
      <c r="C21" s="70">
        <v>894089.0</v>
      </c>
      <c r="D21" s="71">
        <f t="shared" si="1"/>
        <v>0.0306918065</v>
      </c>
      <c r="E21" s="72">
        <v>1268626.0</v>
      </c>
      <c r="F21" s="71">
        <f t="shared" si="2"/>
        <v>0.04134287887</v>
      </c>
      <c r="G21" s="72">
        <f t="shared" si="3"/>
        <v>2162715</v>
      </c>
      <c r="H21" s="71">
        <f t="shared" si="4"/>
        <v>0.036155722</v>
      </c>
      <c r="I21" s="73">
        <v>930787.0</v>
      </c>
      <c r="J21" s="74">
        <f t="shared" si="5"/>
        <v>0.0320407547</v>
      </c>
      <c r="K21" s="75">
        <v>1300749.0</v>
      </c>
      <c r="L21" s="76">
        <f t="shared" si="6"/>
        <v>0.04252009846</v>
      </c>
      <c r="M21" s="77">
        <f t="shared" si="7"/>
        <v>2231536</v>
      </c>
      <c r="N21" s="76">
        <f t="shared" si="8"/>
        <v>0.03741583376</v>
      </c>
      <c r="O21" s="78">
        <v>953118.0</v>
      </c>
      <c r="P21" s="79">
        <f t="shared" si="9"/>
        <v>0.03301844862</v>
      </c>
      <c r="Q21" s="78">
        <v>1324845.0</v>
      </c>
      <c r="R21" s="79">
        <f t="shared" si="10"/>
        <v>0.04362349579</v>
      </c>
      <c r="S21" s="78">
        <f t="shared" si="11"/>
        <v>2277963</v>
      </c>
      <c r="T21" s="80">
        <f t="shared" si="12"/>
        <v>0.03845558122</v>
      </c>
      <c r="U21" s="78">
        <v>956538.0</v>
      </c>
      <c r="V21" s="79">
        <f t="shared" si="23"/>
        <v>0.03313692618</v>
      </c>
      <c r="W21" s="78">
        <v>1324144.0</v>
      </c>
      <c r="X21" s="79">
        <f t="shared" si="24"/>
        <v>0.04360041379</v>
      </c>
      <c r="Y21" s="78">
        <f t="shared" si="13"/>
        <v>2280682</v>
      </c>
      <c r="Z21" s="80">
        <f t="shared" si="25"/>
        <v>0.03850148219</v>
      </c>
      <c r="AA21" s="78">
        <v>952465.0</v>
      </c>
      <c r="AB21" s="79">
        <f t="shared" si="14"/>
        <v>0.03312995605</v>
      </c>
      <c r="AC21" s="78">
        <v>1307563.0</v>
      </c>
      <c r="AD21" s="79">
        <f t="shared" si="15"/>
        <v>0.04343867144</v>
      </c>
      <c r="AE21" s="78">
        <f t="shared" si="26"/>
        <v>2260028</v>
      </c>
      <c r="AF21" s="80">
        <f t="shared" si="16"/>
        <v>0.03840272668</v>
      </c>
      <c r="AG21" s="82">
        <v>939448.0</v>
      </c>
      <c r="AH21" s="79">
        <f t="shared" si="17"/>
        <v>0.03256688246</v>
      </c>
      <c r="AI21" s="82">
        <v>1283887.0</v>
      </c>
      <c r="AJ21" s="79">
        <f t="shared" si="18"/>
        <v>0.04261936015</v>
      </c>
      <c r="AK21" s="82">
        <v>2223335.0</v>
      </c>
      <c r="AL21" s="80">
        <f t="shared" si="19"/>
        <v>0.0377020286</v>
      </c>
      <c r="AM21" s="70">
        <v>921217.0</v>
      </c>
      <c r="AN21" s="79">
        <f t="shared" si="20"/>
        <v>0.03190163148</v>
      </c>
      <c r="AO21" s="72">
        <v>1248003.0</v>
      </c>
      <c r="AP21" s="79">
        <f t="shared" si="21"/>
        <v>0.04152068753</v>
      </c>
      <c r="AQ21" s="72">
        <v>2169220.0</v>
      </c>
      <c r="AR21" s="79">
        <f t="shared" si="22"/>
        <v>0.03680750475</v>
      </c>
      <c r="AS21" s="83"/>
      <c r="AT21" s="83"/>
      <c r="AU21" s="83"/>
      <c r="AV21" s="83"/>
      <c r="AW21" s="83"/>
      <c r="AX21" s="83"/>
      <c r="AY21" s="83"/>
      <c r="AZ21" s="83"/>
      <c r="BA21" s="83"/>
      <c r="BB21" s="83"/>
      <c r="BC21" s="83"/>
      <c r="BD21" s="83"/>
      <c r="BE21" s="83"/>
      <c r="BF21" s="83"/>
      <c r="BG21" s="83"/>
      <c r="BH21" s="83"/>
      <c r="BI21" s="83"/>
      <c r="BJ21" s="83"/>
      <c r="BK21" s="83"/>
      <c r="BL21" s="83"/>
      <c r="BM21" s="83"/>
      <c r="BN21" s="83"/>
      <c r="BO21" s="83"/>
      <c r="BP21" s="83"/>
      <c r="BQ21" s="83"/>
      <c r="BR21" s="83"/>
      <c r="BS21" s="83"/>
      <c r="BT21" s="83"/>
      <c r="BU21" s="83"/>
      <c r="BV21" s="83"/>
    </row>
    <row r="22" ht="15.75" customHeight="1">
      <c r="A22" s="84"/>
      <c r="B22" s="69" t="s">
        <v>80</v>
      </c>
      <c r="C22" s="70">
        <v>490770.0</v>
      </c>
      <c r="D22" s="71">
        <f t="shared" si="1"/>
        <v>0.0168468887</v>
      </c>
      <c r="E22" s="72">
        <v>877030.0</v>
      </c>
      <c r="F22" s="71">
        <f t="shared" si="2"/>
        <v>0.02858127222</v>
      </c>
      <c r="G22" s="72">
        <f t="shared" si="3"/>
        <v>1367800</v>
      </c>
      <c r="H22" s="71">
        <f t="shared" si="4"/>
        <v>0.02286653422</v>
      </c>
      <c r="I22" s="73">
        <v>507809.0</v>
      </c>
      <c r="J22" s="74">
        <f t="shared" si="5"/>
        <v>0.01748045858</v>
      </c>
      <c r="K22" s="75">
        <v>888815.0</v>
      </c>
      <c r="L22" s="76">
        <f t="shared" si="6"/>
        <v>0.02905441505</v>
      </c>
      <c r="M22" s="77">
        <f t="shared" si="7"/>
        <v>1396624</v>
      </c>
      <c r="N22" s="76">
        <f t="shared" si="8"/>
        <v>0.02341698785</v>
      </c>
      <c r="O22" s="78">
        <v>513213.0</v>
      </c>
      <c r="P22" s="79">
        <f t="shared" si="9"/>
        <v>0.01777901275</v>
      </c>
      <c r="Q22" s="78">
        <v>882889.0</v>
      </c>
      <c r="R22" s="79">
        <f t="shared" si="10"/>
        <v>0.02907110234</v>
      </c>
      <c r="S22" s="78">
        <f t="shared" si="11"/>
        <v>1396102</v>
      </c>
      <c r="T22" s="80">
        <f t="shared" si="12"/>
        <v>0.02356838713</v>
      </c>
      <c r="U22" s="78">
        <v>519897.0</v>
      </c>
      <c r="V22" s="79">
        <f t="shared" si="23"/>
        <v>0.01801056363</v>
      </c>
      <c r="W22" s="78">
        <v>880277.0</v>
      </c>
      <c r="X22" s="79">
        <f t="shared" si="24"/>
        <v>0.02898509637</v>
      </c>
      <c r="Y22" s="78">
        <f t="shared" si="13"/>
        <v>1400174</v>
      </c>
      <c r="Z22" s="80">
        <f t="shared" si="25"/>
        <v>0.02363712886</v>
      </c>
      <c r="AA22" s="78">
        <v>538083.0</v>
      </c>
      <c r="AB22" s="79">
        <f t="shared" si="14"/>
        <v>0.01871634773</v>
      </c>
      <c r="AC22" s="78">
        <v>889663.0</v>
      </c>
      <c r="AD22" s="79">
        <f t="shared" si="15"/>
        <v>0.02955557686</v>
      </c>
      <c r="AE22" s="78">
        <f t="shared" si="26"/>
        <v>1427746</v>
      </c>
      <c r="AF22" s="80">
        <f t="shared" si="16"/>
        <v>0.02426046908</v>
      </c>
      <c r="AG22" s="82">
        <v>563985.0</v>
      </c>
      <c r="AH22" s="79">
        <f t="shared" si="17"/>
        <v>0.01955109086</v>
      </c>
      <c r="AI22" s="82">
        <v>917587.0</v>
      </c>
      <c r="AJ22" s="79">
        <f t="shared" si="18"/>
        <v>0.03045982304</v>
      </c>
      <c r="AK22" s="82">
        <v>1481572.0</v>
      </c>
      <c r="AL22" s="80">
        <f t="shared" si="19"/>
        <v>0.0251236408</v>
      </c>
      <c r="AM22" s="70">
        <v>595854.0</v>
      </c>
      <c r="AN22" s="79">
        <f t="shared" si="20"/>
        <v>0.02063435078</v>
      </c>
      <c r="AO22" s="72">
        <v>947404.0</v>
      </c>
      <c r="AP22" s="79">
        <f t="shared" si="21"/>
        <v>0.03151984847</v>
      </c>
      <c r="AQ22" s="72">
        <v>1543258.0</v>
      </c>
      <c r="AR22" s="79">
        <f t="shared" si="22"/>
        <v>0.02618612965</v>
      </c>
      <c r="AS22" s="83"/>
      <c r="AT22" s="83"/>
      <c r="AU22" s="83"/>
      <c r="AV22" s="83"/>
      <c r="AW22" s="83"/>
      <c r="AX22" s="83"/>
      <c r="AY22" s="83"/>
      <c r="AZ22" s="83"/>
      <c r="BA22" s="83"/>
      <c r="BB22" s="83"/>
      <c r="BC22" s="83"/>
      <c r="BD22" s="83"/>
      <c r="BE22" s="83"/>
      <c r="BF22" s="83"/>
      <c r="BG22" s="83"/>
      <c r="BH22" s="83"/>
      <c r="BI22" s="83"/>
      <c r="BJ22" s="83"/>
      <c r="BK22" s="83"/>
      <c r="BL22" s="83"/>
      <c r="BM22" s="83"/>
      <c r="BN22" s="83"/>
      <c r="BO22" s="83"/>
      <c r="BP22" s="83"/>
      <c r="BQ22" s="83"/>
      <c r="BR22" s="83"/>
      <c r="BS22" s="83"/>
      <c r="BT22" s="83"/>
      <c r="BU22" s="83"/>
      <c r="BV22" s="83"/>
    </row>
    <row r="23" ht="15.75" customHeight="1">
      <c r="A23" s="84"/>
      <c r="B23" s="69" t="s">
        <v>81</v>
      </c>
      <c r="C23" s="70">
        <v>170873.0</v>
      </c>
      <c r="D23" s="71">
        <f t="shared" si="1"/>
        <v>0.005865636477</v>
      </c>
      <c r="E23" s="72">
        <v>428572.0</v>
      </c>
      <c r="F23" s="71">
        <f t="shared" si="2"/>
        <v>0.01396660661</v>
      </c>
      <c r="G23" s="72">
        <f t="shared" si="3"/>
        <v>599445</v>
      </c>
      <c r="H23" s="71">
        <f t="shared" si="4"/>
        <v>0.01002136979</v>
      </c>
      <c r="I23" s="73">
        <v>179130.0</v>
      </c>
      <c r="J23" s="74">
        <f t="shared" si="5"/>
        <v>0.006166244683</v>
      </c>
      <c r="K23" s="75">
        <v>437230.0</v>
      </c>
      <c r="L23" s="76">
        <f t="shared" si="6"/>
        <v>0.0142925827</v>
      </c>
      <c r="M23" s="77">
        <f t="shared" si="7"/>
        <v>616360</v>
      </c>
      <c r="N23" s="76">
        <f t="shared" si="8"/>
        <v>0.01033441687</v>
      </c>
      <c r="O23" s="78">
        <v>186194.0</v>
      </c>
      <c r="P23" s="79">
        <f t="shared" si="9"/>
        <v>0.006450237035</v>
      </c>
      <c r="Q23" s="78">
        <v>443464.0</v>
      </c>
      <c r="R23" s="79">
        <f t="shared" si="10"/>
        <v>0.01460204774</v>
      </c>
      <c r="S23" s="78">
        <f t="shared" si="11"/>
        <v>629658</v>
      </c>
      <c r="T23" s="80">
        <f t="shared" si="12"/>
        <v>0.01062961267</v>
      </c>
      <c r="U23" s="78">
        <v>194569.0</v>
      </c>
      <c r="V23" s="79">
        <f t="shared" si="23"/>
        <v>0.006740368485</v>
      </c>
      <c r="W23" s="78">
        <v>448729.0</v>
      </c>
      <c r="X23" s="79">
        <f t="shared" si="24"/>
        <v>0.01477540968</v>
      </c>
      <c r="Y23" s="78">
        <f t="shared" si="13"/>
        <v>643298</v>
      </c>
      <c r="Z23" s="80">
        <f t="shared" si="25"/>
        <v>0.01085987722</v>
      </c>
      <c r="AA23" s="78">
        <v>201339.0</v>
      </c>
      <c r="AB23" s="79">
        <f t="shared" si="14"/>
        <v>0.007003251794</v>
      </c>
      <c r="AC23" s="78">
        <v>451071.0</v>
      </c>
      <c r="AD23" s="79">
        <f t="shared" si="15"/>
        <v>0.01498507144</v>
      </c>
      <c r="AE23" s="78">
        <f t="shared" si="26"/>
        <v>652410</v>
      </c>
      <c r="AF23" s="80">
        <f t="shared" si="16"/>
        <v>0.01108584624</v>
      </c>
      <c r="AG23" s="82">
        <v>203540.0</v>
      </c>
      <c r="AH23" s="79">
        <f t="shared" si="17"/>
        <v>0.007055912892</v>
      </c>
      <c r="AI23" s="82">
        <v>450560.0</v>
      </c>
      <c r="AJ23" s="79">
        <f t="shared" si="18"/>
        <v>0.0149565958</v>
      </c>
      <c r="AK23" s="82">
        <v>654100.0</v>
      </c>
      <c r="AL23" s="80">
        <f t="shared" si="19"/>
        <v>0.01109184936</v>
      </c>
      <c r="AM23" s="70">
        <v>218018.0</v>
      </c>
      <c r="AN23" s="79">
        <f t="shared" si="20"/>
        <v>0.007549936542</v>
      </c>
      <c r="AO23" s="72">
        <v>463404.0</v>
      </c>
      <c r="AP23" s="79">
        <f t="shared" si="21"/>
        <v>0.01541731285</v>
      </c>
      <c r="AQ23" s="72">
        <v>681422.0</v>
      </c>
      <c r="AR23" s="79">
        <f t="shared" si="22"/>
        <v>0.01156242497</v>
      </c>
      <c r="AS23" s="83"/>
      <c r="AT23" s="83"/>
      <c r="AU23" s="83"/>
      <c r="AV23" s="83"/>
      <c r="AW23" s="83"/>
      <c r="AX23" s="83"/>
      <c r="AY23" s="83"/>
      <c r="AZ23" s="83"/>
      <c r="BA23" s="83"/>
      <c r="BB23" s="83"/>
      <c r="BC23" s="83"/>
      <c r="BD23" s="83"/>
      <c r="BE23" s="83"/>
      <c r="BF23" s="83"/>
      <c r="BG23" s="83"/>
      <c r="BH23" s="83"/>
      <c r="BI23" s="83"/>
      <c r="BJ23" s="83"/>
      <c r="BK23" s="83"/>
      <c r="BL23" s="83"/>
      <c r="BM23" s="83"/>
      <c r="BN23" s="83"/>
      <c r="BO23" s="83"/>
      <c r="BP23" s="83"/>
      <c r="BQ23" s="83"/>
      <c r="BR23" s="83"/>
      <c r="BS23" s="83"/>
      <c r="BT23" s="83"/>
      <c r="BU23" s="83"/>
      <c r="BV23" s="83"/>
    </row>
    <row r="24" ht="15.75" customHeight="1">
      <c r="A24" s="84"/>
      <c r="B24" s="69" t="s">
        <v>82</v>
      </c>
      <c r="C24" s="70">
        <v>33156.0</v>
      </c>
      <c r="D24" s="71">
        <f t="shared" si="1"/>
        <v>0.001138161342</v>
      </c>
      <c r="E24" s="72">
        <v>119040.0</v>
      </c>
      <c r="F24" s="71">
        <f t="shared" si="2"/>
        <v>0.003879359481</v>
      </c>
      <c r="G24" s="72">
        <f t="shared" si="3"/>
        <v>152196</v>
      </c>
      <c r="H24" s="71">
        <f t="shared" si="4"/>
        <v>0.002544374208</v>
      </c>
      <c r="I24" s="73">
        <v>35141.0</v>
      </c>
      <c r="J24" s="74">
        <f t="shared" si="5"/>
        <v>0.00120966898</v>
      </c>
      <c r="K24" s="75">
        <v>125238.0</v>
      </c>
      <c r="L24" s="76">
        <f t="shared" si="6"/>
        <v>0.004093896741</v>
      </c>
      <c r="M24" s="77">
        <f t="shared" si="7"/>
        <v>160379</v>
      </c>
      <c r="N24" s="76">
        <f t="shared" si="8"/>
        <v>0.002689050951</v>
      </c>
      <c r="O24" s="78">
        <v>34670.0</v>
      </c>
      <c r="P24" s="79">
        <f t="shared" si="9"/>
        <v>0.001201057596</v>
      </c>
      <c r="Q24" s="78">
        <v>123247.0</v>
      </c>
      <c r="R24" s="79">
        <f t="shared" si="10"/>
        <v>0.004058184154</v>
      </c>
      <c r="S24" s="78">
        <f t="shared" si="11"/>
        <v>157917</v>
      </c>
      <c r="T24" s="80">
        <f t="shared" si="12"/>
        <v>0.002665886153</v>
      </c>
      <c r="U24" s="78">
        <v>37134.0</v>
      </c>
      <c r="V24" s="79">
        <f t="shared" si="23"/>
        <v>0.001286416867</v>
      </c>
      <c r="W24" s="78">
        <v>126970.0</v>
      </c>
      <c r="X24" s="79">
        <f t="shared" si="24"/>
        <v>0.004180772287</v>
      </c>
      <c r="Y24" s="78">
        <f t="shared" si="13"/>
        <v>164104</v>
      </c>
      <c r="Z24" s="80">
        <f t="shared" si="25"/>
        <v>0.002770332398</v>
      </c>
      <c r="AA24" s="78">
        <v>38641.0</v>
      </c>
      <c r="AB24" s="79">
        <f t="shared" si="14"/>
        <v>0.001344064749</v>
      </c>
      <c r="AC24" s="78">
        <v>128747.0</v>
      </c>
      <c r="AD24" s="79">
        <f t="shared" si="15"/>
        <v>0.004277116003</v>
      </c>
      <c r="AE24" s="78">
        <f t="shared" si="26"/>
        <v>167388</v>
      </c>
      <c r="AF24" s="80">
        <f t="shared" si="16"/>
        <v>0.002844281404</v>
      </c>
      <c r="AG24" s="82">
        <v>37303.0</v>
      </c>
      <c r="AH24" s="79">
        <f t="shared" si="17"/>
        <v>0.001293144928</v>
      </c>
      <c r="AI24" s="82">
        <v>125601.0</v>
      </c>
      <c r="AJ24" s="79">
        <f t="shared" si="18"/>
        <v>0.004169396726</v>
      </c>
      <c r="AK24" s="82">
        <v>162904.0</v>
      </c>
      <c r="AL24" s="80">
        <f t="shared" si="19"/>
        <v>0.002762431782</v>
      </c>
      <c r="AM24" s="70">
        <v>41296.0</v>
      </c>
      <c r="AN24" s="79">
        <f t="shared" si="20"/>
        <v>0.001430075404</v>
      </c>
      <c r="AO24" s="72">
        <v>132803.0</v>
      </c>
      <c r="AP24" s="79">
        <f t="shared" si="21"/>
        <v>0.004418316195</v>
      </c>
      <c r="AQ24" s="72">
        <v>174099.0</v>
      </c>
      <c r="AR24" s="79">
        <f t="shared" si="22"/>
        <v>0.002954126262</v>
      </c>
      <c r="AS24" s="83"/>
      <c r="AT24" s="83"/>
      <c r="AU24" s="83"/>
      <c r="AV24" s="83"/>
      <c r="AW24" s="83"/>
      <c r="AX24" s="83"/>
      <c r="AY24" s="83"/>
      <c r="AZ24" s="83"/>
      <c r="BA24" s="83"/>
      <c r="BB24" s="83"/>
      <c r="BC24" s="83"/>
      <c r="BD24" s="83"/>
      <c r="BE24" s="83"/>
      <c r="BF24" s="83"/>
      <c r="BG24" s="83"/>
      <c r="BH24" s="83"/>
      <c r="BI24" s="83"/>
      <c r="BJ24" s="83"/>
      <c r="BK24" s="83"/>
      <c r="BL24" s="83"/>
      <c r="BM24" s="83"/>
      <c r="BN24" s="83"/>
      <c r="BO24" s="83"/>
      <c r="BP24" s="83"/>
      <c r="BQ24" s="83"/>
      <c r="BR24" s="83"/>
      <c r="BS24" s="83"/>
      <c r="BT24" s="83"/>
      <c r="BU24" s="83"/>
      <c r="BV24" s="83"/>
    </row>
    <row r="25" ht="15.75" customHeight="1">
      <c r="A25" s="84"/>
      <c r="B25" s="69" t="s">
        <v>83</v>
      </c>
      <c r="C25" s="86">
        <v>2175.0</v>
      </c>
      <c r="D25" s="71">
        <f t="shared" si="1"/>
        <v>0.00007466223064</v>
      </c>
      <c r="E25" s="72">
        <v>11957.0</v>
      </c>
      <c r="F25" s="71">
        <f t="shared" si="2"/>
        <v>0.0003896631495</v>
      </c>
      <c r="G25" s="72">
        <f t="shared" si="3"/>
        <v>14132</v>
      </c>
      <c r="H25" s="71">
        <f t="shared" si="4"/>
        <v>0.0002362551993</v>
      </c>
      <c r="I25" s="73">
        <v>2332.0</v>
      </c>
      <c r="J25" s="74">
        <f t="shared" si="5"/>
        <v>0.00008027512198</v>
      </c>
      <c r="K25" s="87">
        <v>12472.0</v>
      </c>
      <c r="L25" s="76">
        <f t="shared" si="6"/>
        <v>0.0004076963873</v>
      </c>
      <c r="M25" s="77">
        <f t="shared" si="7"/>
        <v>14804</v>
      </c>
      <c r="N25" s="76">
        <f t="shared" si="8"/>
        <v>0.0002482164764</v>
      </c>
      <c r="O25" s="78">
        <v>2847.0</v>
      </c>
      <c r="P25" s="79">
        <f t="shared" si="9"/>
        <v>0.00009862737166</v>
      </c>
      <c r="Q25" s="78">
        <v>14330.0</v>
      </c>
      <c r="R25" s="79">
        <f t="shared" si="10"/>
        <v>0.0004718474196</v>
      </c>
      <c r="S25" s="78">
        <f t="shared" si="11"/>
        <v>17177</v>
      </c>
      <c r="T25" s="80">
        <f t="shared" si="12"/>
        <v>0.0002899746478</v>
      </c>
      <c r="U25" s="78">
        <v>3390.0</v>
      </c>
      <c r="V25" s="79">
        <f t="shared" si="23"/>
        <v>0.0001174382824</v>
      </c>
      <c r="W25" s="78">
        <v>16769.0</v>
      </c>
      <c r="X25" s="79">
        <f t="shared" si="24"/>
        <v>0.00055215697</v>
      </c>
      <c r="Y25" s="78">
        <f t="shared" si="13"/>
        <v>20159</v>
      </c>
      <c r="Z25" s="80">
        <f t="shared" si="25"/>
        <v>0.0003403154756</v>
      </c>
      <c r="AA25" s="78">
        <v>3730.0</v>
      </c>
      <c r="AB25" s="79">
        <f t="shared" si="14"/>
        <v>0.0001297420231</v>
      </c>
      <c r="AC25" s="78">
        <v>18142.0</v>
      </c>
      <c r="AD25" s="79">
        <f t="shared" si="15"/>
        <v>0.000602697061</v>
      </c>
      <c r="AE25" s="78">
        <f t="shared" si="26"/>
        <v>21872</v>
      </c>
      <c r="AF25" s="80">
        <f t="shared" si="16"/>
        <v>0.0003716522264</v>
      </c>
      <c r="AG25" s="82">
        <v>3600.0</v>
      </c>
      <c r="AH25" s="79">
        <f t="shared" si="17"/>
        <v>0.000124797516</v>
      </c>
      <c r="AI25" s="82">
        <v>17611.0</v>
      </c>
      <c r="AJ25" s="79">
        <f t="shared" si="18"/>
        <v>0.0005846071746</v>
      </c>
      <c r="AK25" s="82">
        <v>21211.0</v>
      </c>
      <c r="AL25" s="80">
        <f t="shared" si="19"/>
        <v>0.0003596838662</v>
      </c>
      <c r="AM25" s="70">
        <v>4104.0</v>
      </c>
      <c r="AN25" s="79">
        <f t="shared" si="20"/>
        <v>0.0001421210156</v>
      </c>
      <c r="AO25" s="72">
        <v>19444.0</v>
      </c>
      <c r="AP25" s="79">
        <f t="shared" si="21"/>
        <v>0.0006468960799</v>
      </c>
      <c r="AQ25" s="72">
        <v>23548.0</v>
      </c>
      <c r="AR25" s="79">
        <f t="shared" si="22"/>
        <v>0.0003995644157</v>
      </c>
      <c r="AS25" s="83"/>
      <c r="AT25" s="83"/>
      <c r="AU25" s="83"/>
      <c r="AV25" s="83"/>
      <c r="AW25" s="83"/>
      <c r="AX25" s="83"/>
      <c r="AY25" s="83"/>
      <c r="AZ25" s="83"/>
      <c r="BA25" s="83"/>
      <c r="BB25" s="83"/>
      <c r="BC25" s="83"/>
      <c r="BD25" s="83"/>
      <c r="BE25" s="83"/>
      <c r="BF25" s="83"/>
      <c r="BG25" s="83"/>
      <c r="BH25" s="83"/>
      <c r="BI25" s="83"/>
      <c r="BJ25" s="83"/>
      <c r="BK25" s="83"/>
      <c r="BL25" s="83"/>
      <c r="BM25" s="83"/>
      <c r="BN25" s="83"/>
      <c r="BO25" s="83"/>
      <c r="BP25" s="83"/>
      <c r="BQ25" s="83"/>
      <c r="BR25" s="83"/>
      <c r="BS25" s="83"/>
      <c r="BT25" s="83"/>
      <c r="BU25" s="83"/>
      <c r="BV25" s="83"/>
    </row>
    <row r="26" ht="15.75" customHeight="1">
      <c r="A26" s="46"/>
      <c r="B26" s="69" t="s">
        <v>62</v>
      </c>
      <c r="C26" s="70">
        <f>SUM(C5:C25)</f>
        <v>29131195</v>
      </c>
      <c r="D26" s="71">
        <f t="shared" si="1"/>
        <v>1</v>
      </c>
      <c r="E26" s="72">
        <f>SUM(E5:E25)</f>
        <v>30685478</v>
      </c>
      <c r="F26" s="71">
        <f t="shared" si="2"/>
        <v>1</v>
      </c>
      <c r="G26" s="72">
        <f t="shared" si="3"/>
        <v>59816673</v>
      </c>
      <c r="H26" s="71">
        <f t="shared" si="4"/>
        <v>1</v>
      </c>
      <c r="I26" s="77">
        <f>SUM(I5:I25)</f>
        <v>29050096</v>
      </c>
      <c r="J26" s="74">
        <f t="shared" si="5"/>
        <v>1</v>
      </c>
      <c r="K26" s="77">
        <f>SUM(K5:K25)</f>
        <v>30591392</v>
      </c>
      <c r="L26" s="76">
        <f t="shared" si="6"/>
        <v>1</v>
      </c>
      <c r="M26" s="77">
        <f t="shared" si="7"/>
        <v>59641488</v>
      </c>
      <c r="N26" s="76">
        <f t="shared" si="8"/>
        <v>1</v>
      </c>
      <c r="O26" s="88">
        <f>SUM(O5:O25)</f>
        <v>28866226</v>
      </c>
      <c r="P26" s="79">
        <f t="shared" si="9"/>
        <v>1</v>
      </c>
      <c r="Q26" s="88">
        <f>SUM(Q5:Q25)</f>
        <v>30369987</v>
      </c>
      <c r="R26" s="79">
        <f t="shared" si="10"/>
        <v>1</v>
      </c>
      <c r="S26" s="78">
        <f t="shared" si="11"/>
        <v>59236213</v>
      </c>
      <c r="T26" s="80">
        <f t="shared" si="12"/>
        <v>1</v>
      </c>
      <c r="U26" s="88">
        <f>SUM(U5:U25)</f>
        <v>28747417</v>
      </c>
      <c r="V26" s="79">
        <f>U26/$U$26</f>
        <v>1</v>
      </c>
      <c r="W26" s="88">
        <f>SUM(W5:W25)</f>
        <v>30235705</v>
      </c>
      <c r="X26" s="79">
        <f>W26/$W$26</f>
        <v>1</v>
      </c>
      <c r="Y26" s="78">
        <f t="shared" si="13"/>
        <v>58983122</v>
      </c>
      <c r="Z26" s="80">
        <f>Y26/$Y$26</f>
        <v>1</v>
      </c>
      <c r="AA26" s="88">
        <f>SUM(AA5:AA25)</f>
        <v>28749359</v>
      </c>
      <c r="AB26" s="79">
        <f t="shared" si="14"/>
        <v>1</v>
      </c>
      <c r="AC26" s="88">
        <f>SUM(AC5:AC25)</f>
        <v>30101358</v>
      </c>
      <c r="AD26" s="79">
        <f t="shared" si="15"/>
        <v>1</v>
      </c>
      <c r="AE26" s="78">
        <f t="shared" si="26"/>
        <v>58850717</v>
      </c>
      <c r="AF26" s="80">
        <f t="shared" si="16"/>
        <v>1</v>
      </c>
      <c r="AG26" s="82">
        <v>2.8846728E7</v>
      </c>
      <c r="AH26" s="79">
        <f t="shared" si="17"/>
        <v>1</v>
      </c>
      <c r="AI26" s="82">
        <v>3.0124502E7</v>
      </c>
      <c r="AJ26" s="79">
        <f t="shared" si="18"/>
        <v>1</v>
      </c>
      <c r="AK26" s="82">
        <v>5.897123E7</v>
      </c>
      <c r="AL26" s="80">
        <f t="shared" si="19"/>
        <v>1</v>
      </c>
      <c r="AM26" s="70">
        <f>SUM(AM5:AM25)</f>
        <v>28876799</v>
      </c>
      <c r="AN26" s="79">
        <f t="shared" si="20"/>
        <v>1</v>
      </c>
      <c r="AO26" s="72">
        <f>SUM(AO5:AO25)</f>
        <v>30057378</v>
      </c>
      <c r="AP26" s="79">
        <f t="shared" si="21"/>
        <v>1</v>
      </c>
      <c r="AQ26" s="72">
        <f>SUM(AQ5:AQ25)</f>
        <v>58934177</v>
      </c>
      <c r="AR26" s="79">
        <f t="shared" si="22"/>
        <v>1</v>
      </c>
      <c r="AS26" s="83"/>
      <c r="AT26" s="83"/>
      <c r="AU26" s="83"/>
      <c r="AV26" s="83"/>
      <c r="AW26" s="83"/>
      <c r="AX26" s="83"/>
      <c r="AY26" s="83"/>
      <c r="AZ26" s="83"/>
      <c r="BA26" s="83"/>
      <c r="BB26" s="83"/>
      <c r="BC26" s="83"/>
      <c r="BD26" s="83"/>
      <c r="BE26" s="83"/>
      <c r="BF26" s="83"/>
      <c r="BG26" s="83"/>
      <c r="BH26" s="83"/>
      <c r="BI26" s="83"/>
      <c r="BJ26" s="83"/>
      <c r="BK26" s="83"/>
      <c r="BL26" s="83"/>
      <c r="BM26" s="83"/>
      <c r="BN26" s="83"/>
      <c r="BO26" s="83"/>
      <c r="BP26" s="83"/>
      <c r="BQ26" s="83"/>
      <c r="BR26" s="83"/>
      <c r="BS26" s="83"/>
      <c r="BT26" s="83"/>
      <c r="BU26" s="83"/>
      <c r="BV26" s="83"/>
    </row>
    <row r="27" ht="15.75" customHeight="1">
      <c r="A27" s="68" t="s">
        <v>60</v>
      </c>
      <c r="B27" s="69" t="s">
        <v>64</v>
      </c>
      <c r="C27" s="70">
        <v>80986.0</v>
      </c>
      <c r="D27" s="71">
        <f t="shared" ref="D27:D48" si="27">C27/$C$48</f>
        <v>0.0385093085</v>
      </c>
      <c r="E27" s="72">
        <v>77265.0</v>
      </c>
      <c r="F27" s="71">
        <f t="shared" ref="F27:F48" si="28">E27/$E$48</f>
        <v>0.0347174013</v>
      </c>
      <c r="G27" s="72">
        <f t="shared" si="3"/>
        <v>158251</v>
      </c>
      <c r="H27" s="71">
        <f t="shared" ref="H27:H48" si="29">G27/$G$48</f>
        <v>0.03655969126</v>
      </c>
      <c r="I27" s="78">
        <v>78002.0</v>
      </c>
      <c r="J27" s="79">
        <f t="shared" ref="J27:J48" si="30">I27/$I$48</f>
        <v>0.03723142748</v>
      </c>
      <c r="K27" s="78">
        <v>74498.0</v>
      </c>
      <c r="L27" s="80">
        <f t="shared" ref="L27:L48" si="31">K27/$K$48</f>
        <v>0.03361581908</v>
      </c>
      <c r="M27" s="88">
        <f t="shared" si="7"/>
        <v>152500</v>
      </c>
      <c r="N27" s="80">
        <f t="shared" ref="N27:N48" si="32">M27/$M$48</f>
        <v>0.03537284252</v>
      </c>
      <c r="O27" s="78">
        <v>75858.0</v>
      </c>
      <c r="P27" s="79">
        <f t="shared" ref="P27:P48" si="33">O27/$O$48</f>
        <v>0.03648069805</v>
      </c>
      <c r="Q27" s="89">
        <v>72643.0</v>
      </c>
      <c r="R27" s="80">
        <f t="shared" ref="R27:R48" si="34">Q27/$Q$48</f>
        <v>0.03308656078</v>
      </c>
      <c r="S27" s="88">
        <f t="shared" si="11"/>
        <v>148501</v>
      </c>
      <c r="T27" s="80">
        <f t="shared" ref="T27:T48" si="35">S27/$S$48</f>
        <v>0.03473752294</v>
      </c>
      <c r="U27" s="78">
        <v>73206.0</v>
      </c>
      <c r="V27" s="79">
        <f t="shared" ref="V27:V48" si="36">U27/$U$48</f>
        <v>0.03538254971</v>
      </c>
      <c r="W27" s="89">
        <v>70014.0</v>
      </c>
      <c r="X27" s="80">
        <f t="shared" ref="X27:X48" si="37">W27/$W$48</f>
        <v>0.03206807332</v>
      </c>
      <c r="Y27" s="88">
        <f t="shared" si="13"/>
        <v>143220</v>
      </c>
      <c r="Z27" s="80">
        <f t="shared" ref="Z27:Z48" si="38">Y27/$Y$48</f>
        <v>0.03368076272</v>
      </c>
      <c r="AA27" s="81">
        <v>71210.0</v>
      </c>
      <c r="AB27" s="79">
        <f t="shared" ref="AB27:AB48" si="39">AA27/$AA$48</f>
        <v>0.0344318717</v>
      </c>
      <c r="AC27" s="89">
        <v>67805.0</v>
      </c>
      <c r="AD27" s="80">
        <f t="shared" ref="AD27:AD48" si="40">AC27/$AC$48</f>
        <v>0.03120923652</v>
      </c>
      <c r="AE27" s="88">
        <v>139015.0</v>
      </c>
      <c r="AF27" s="80">
        <f t="shared" ref="AF27:AF48" si="41">AE27/$AE$48</f>
        <v>0.03278086634</v>
      </c>
      <c r="AG27" s="52">
        <v>69574.0</v>
      </c>
      <c r="AH27" s="79">
        <f t="shared" ref="AH27:AH48" si="42">AG27/$AG$48</f>
        <v>0.03349248208</v>
      </c>
      <c r="AI27" s="82">
        <v>66036.0</v>
      </c>
      <c r="AJ27" s="80">
        <f t="shared" ref="AJ27:AJ47" si="43">AI27/$AI$48</f>
        <v>0.0303708606</v>
      </c>
      <c r="AK27" s="82">
        <v>135610.0</v>
      </c>
      <c r="AL27" s="80">
        <f t="shared" ref="AL27:AL48" si="44">AK27/$AK$48</f>
        <v>0.03189605475</v>
      </c>
      <c r="AM27" s="70">
        <v>68319.0</v>
      </c>
      <c r="AN27" s="79">
        <f t="shared" ref="AN27:AN48" si="45">AM27/$AM$48</f>
        <v>0.03324709984</v>
      </c>
      <c r="AO27" s="72">
        <v>64651.0</v>
      </c>
      <c r="AP27" s="79">
        <f t="shared" ref="AP27:AP48" si="46">AO27/$AO$48</f>
        <v>0.0301447813</v>
      </c>
      <c r="AQ27" s="72">
        <v>132970.0</v>
      </c>
      <c r="AR27" s="79">
        <f t="shared" ref="AR27:AR48" si="47">AQ27/$AQ$48</f>
        <v>0.0316411644</v>
      </c>
      <c r="AS27" s="83"/>
      <c r="AT27" s="83"/>
      <c r="AU27" s="83"/>
      <c r="AV27" s="83"/>
      <c r="AW27" s="83"/>
      <c r="AX27" s="83"/>
      <c r="AY27" s="83"/>
      <c r="AZ27" s="83"/>
      <c r="BA27" s="83"/>
      <c r="BB27" s="83"/>
      <c r="BC27" s="83"/>
      <c r="BD27" s="83"/>
      <c r="BE27" s="83"/>
      <c r="BF27" s="83"/>
      <c r="BG27" s="83"/>
      <c r="BH27" s="83"/>
      <c r="BI27" s="83"/>
      <c r="BJ27" s="83"/>
      <c r="BK27" s="83"/>
      <c r="BL27" s="83"/>
      <c r="BM27" s="83"/>
      <c r="BN27" s="83"/>
      <c r="BO27" s="83"/>
      <c r="BP27" s="83"/>
      <c r="BQ27" s="83"/>
      <c r="BR27" s="83"/>
      <c r="BS27" s="83"/>
      <c r="BT27" s="83"/>
      <c r="BU27" s="83"/>
      <c r="BV27" s="83"/>
    </row>
    <row r="28" ht="15.75" customHeight="1">
      <c r="A28" s="84"/>
      <c r="B28" s="85">
        <v>44444.0</v>
      </c>
      <c r="C28" s="70">
        <v>95226.0</v>
      </c>
      <c r="D28" s="71">
        <f t="shared" si="27"/>
        <v>0.04528051035</v>
      </c>
      <c r="E28" s="72">
        <v>89433.0</v>
      </c>
      <c r="F28" s="71">
        <f t="shared" si="28"/>
        <v>0.04018483596</v>
      </c>
      <c r="G28" s="72">
        <f t="shared" si="3"/>
        <v>184659</v>
      </c>
      <c r="H28" s="71">
        <f t="shared" si="29"/>
        <v>0.04266055841</v>
      </c>
      <c r="I28" s="78">
        <v>92706.0</v>
      </c>
      <c r="J28" s="79">
        <f t="shared" si="30"/>
        <v>0.04424984893</v>
      </c>
      <c r="K28" s="78">
        <v>87229.0</v>
      </c>
      <c r="L28" s="80">
        <f t="shared" si="31"/>
        <v>0.039360443</v>
      </c>
      <c r="M28" s="88">
        <f t="shared" si="7"/>
        <v>179935</v>
      </c>
      <c r="N28" s="80">
        <f t="shared" si="32"/>
        <v>0.04173647487</v>
      </c>
      <c r="O28" s="78">
        <v>90917.0</v>
      </c>
      <c r="P28" s="79">
        <f t="shared" si="33"/>
        <v>0.04372268745</v>
      </c>
      <c r="Q28" s="89">
        <v>85261.0</v>
      </c>
      <c r="R28" s="80">
        <f t="shared" si="34"/>
        <v>0.0388336558</v>
      </c>
      <c r="S28" s="88">
        <f t="shared" si="11"/>
        <v>176178</v>
      </c>
      <c r="T28" s="80">
        <f t="shared" si="35"/>
        <v>0.04121175828</v>
      </c>
      <c r="U28" s="78">
        <v>88736.0</v>
      </c>
      <c r="V28" s="79">
        <f t="shared" si="36"/>
        <v>0.04288864207</v>
      </c>
      <c r="W28" s="89">
        <v>83633.0</v>
      </c>
      <c r="X28" s="80">
        <f t="shared" si="37"/>
        <v>0.03830589848</v>
      </c>
      <c r="Y28" s="88">
        <f t="shared" si="13"/>
        <v>172369</v>
      </c>
      <c r="Z28" s="80">
        <f t="shared" si="38"/>
        <v>0.04053567511</v>
      </c>
      <c r="AA28" s="78">
        <v>86251.0</v>
      </c>
      <c r="AB28" s="79">
        <f t="shared" si="39"/>
        <v>0.04170458315</v>
      </c>
      <c r="AC28" s="89">
        <v>81462.0</v>
      </c>
      <c r="AD28" s="80">
        <f t="shared" si="40"/>
        <v>0.03749527063</v>
      </c>
      <c r="AE28" s="88">
        <v>167713.0</v>
      </c>
      <c r="AF28" s="80">
        <f t="shared" si="41"/>
        <v>0.03954808788</v>
      </c>
      <c r="AG28" s="82">
        <v>83486.0</v>
      </c>
      <c r="AH28" s="79">
        <f t="shared" si="42"/>
        <v>0.04018963059</v>
      </c>
      <c r="AI28" s="82">
        <v>79576.0</v>
      </c>
      <c r="AJ28" s="80">
        <f t="shared" si="43"/>
        <v>0.036598092</v>
      </c>
      <c r="AK28" s="82">
        <v>163062.0</v>
      </c>
      <c r="AL28" s="80">
        <f t="shared" si="44"/>
        <v>0.03835288312</v>
      </c>
      <c r="AM28" s="70">
        <v>81444.0</v>
      </c>
      <c r="AN28" s="79">
        <f t="shared" si="45"/>
        <v>0.03963431548</v>
      </c>
      <c r="AO28" s="72">
        <v>77002.0</v>
      </c>
      <c r="AP28" s="79">
        <f t="shared" si="46"/>
        <v>0.03590367434</v>
      </c>
      <c r="AQ28" s="72">
        <v>158446.0</v>
      </c>
      <c r="AR28" s="79">
        <f t="shared" si="47"/>
        <v>0.03770336117</v>
      </c>
      <c r="AS28" s="83"/>
      <c r="AT28" s="83"/>
      <c r="AU28" s="83"/>
      <c r="AV28" s="83"/>
      <c r="AW28" s="83"/>
      <c r="AX28" s="83"/>
      <c r="AY28" s="83"/>
      <c r="AZ28" s="83"/>
      <c r="BA28" s="83"/>
      <c r="BB28" s="83"/>
      <c r="BC28" s="83"/>
      <c r="BD28" s="83"/>
      <c r="BE28" s="83"/>
      <c r="BF28" s="83"/>
      <c r="BG28" s="83"/>
      <c r="BH28" s="83"/>
      <c r="BI28" s="83"/>
      <c r="BJ28" s="83"/>
      <c r="BK28" s="83"/>
      <c r="BL28" s="83"/>
      <c r="BM28" s="83"/>
      <c r="BN28" s="83"/>
      <c r="BO28" s="83"/>
      <c r="BP28" s="83"/>
      <c r="BQ28" s="83"/>
      <c r="BR28" s="83"/>
      <c r="BS28" s="83"/>
      <c r="BT28" s="83"/>
      <c r="BU28" s="83"/>
      <c r="BV28" s="83"/>
    </row>
    <row r="29" ht="15.75" customHeight="1">
      <c r="A29" s="84"/>
      <c r="B29" s="69" t="s">
        <v>65</v>
      </c>
      <c r="C29" s="70">
        <v>99282.0</v>
      </c>
      <c r="D29" s="71">
        <f t="shared" si="27"/>
        <v>0.04720916166</v>
      </c>
      <c r="E29" s="72">
        <v>93143.0</v>
      </c>
      <c r="F29" s="71">
        <f t="shared" si="28"/>
        <v>0.04185184636</v>
      </c>
      <c r="G29" s="72">
        <f t="shared" si="3"/>
        <v>192425</v>
      </c>
      <c r="H29" s="71">
        <f t="shared" si="29"/>
        <v>0.04445468648</v>
      </c>
      <c r="I29" s="78">
        <v>99401.0</v>
      </c>
      <c r="J29" s="79">
        <f t="shared" si="30"/>
        <v>0.04744546452</v>
      </c>
      <c r="K29" s="78">
        <v>93602.0</v>
      </c>
      <c r="L29" s="80">
        <f t="shared" si="31"/>
        <v>0.04223613919</v>
      </c>
      <c r="M29" s="88">
        <f t="shared" si="7"/>
        <v>193003</v>
      </c>
      <c r="N29" s="80">
        <f t="shared" si="32"/>
        <v>0.04476763754</v>
      </c>
      <c r="O29" s="78">
        <v>99477.0</v>
      </c>
      <c r="P29" s="79">
        <f t="shared" si="33"/>
        <v>0.04783925756</v>
      </c>
      <c r="Q29" s="89">
        <v>93708.0</v>
      </c>
      <c r="R29" s="80">
        <f t="shared" si="34"/>
        <v>0.04268099387</v>
      </c>
      <c r="S29" s="88">
        <f t="shared" si="11"/>
        <v>193185</v>
      </c>
      <c r="T29" s="80">
        <f t="shared" si="35"/>
        <v>0.04519005508</v>
      </c>
      <c r="U29" s="78">
        <v>99142.0</v>
      </c>
      <c r="V29" s="79">
        <f t="shared" si="36"/>
        <v>0.04791815894</v>
      </c>
      <c r="W29" s="89">
        <v>92892.0</v>
      </c>
      <c r="X29" s="80">
        <f t="shared" si="37"/>
        <v>0.04254674018</v>
      </c>
      <c r="Y29" s="88">
        <f t="shared" si="13"/>
        <v>192034</v>
      </c>
      <c r="Z29" s="80">
        <f t="shared" si="38"/>
        <v>0.04516025407</v>
      </c>
      <c r="AA29" s="78">
        <v>98488.0</v>
      </c>
      <c r="AB29" s="79">
        <f t="shared" si="39"/>
        <v>0.04762148827</v>
      </c>
      <c r="AC29" s="89">
        <v>92289.0</v>
      </c>
      <c r="AD29" s="80">
        <f t="shared" si="40"/>
        <v>0.04247871438</v>
      </c>
      <c r="AE29" s="88">
        <v>190777.0</v>
      </c>
      <c r="AF29" s="80">
        <f t="shared" si="41"/>
        <v>0.04498676645</v>
      </c>
      <c r="AG29" s="82">
        <v>97149.0</v>
      </c>
      <c r="AH29" s="79">
        <f t="shared" si="42"/>
        <v>0.04676691208</v>
      </c>
      <c r="AI29" s="82">
        <v>91164.0</v>
      </c>
      <c r="AJ29" s="80">
        <f t="shared" si="43"/>
        <v>0.04192757187</v>
      </c>
      <c r="AK29" s="82">
        <v>188313.0</v>
      </c>
      <c r="AL29" s="80">
        <f t="shared" si="44"/>
        <v>0.04429202683</v>
      </c>
      <c r="AM29" s="70">
        <v>95461.0</v>
      </c>
      <c r="AN29" s="79">
        <f t="shared" si="45"/>
        <v>0.04645561846</v>
      </c>
      <c r="AO29" s="72">
        <v>89676.0</v>
      </c>
      <c r="AP29" s="79">
        <f t="shared" si="46"/>
        <v>0.04181317239</v>
      </c>
      <c r="AQ29" s="72">
        <v>185137.0</v>
      </c>
      <c r="AR29" s="79">
        <f t="shared" si="47"/>
        <v>0.04405467589</v>
      </c>
      <c r="AS29" s="83"/>
      <c r="AT29" s="83"/>
      <c r="AU29" s="83"/>
      <c r="AV29" s="83"/>
      <c r="AW29" s="83"/>
      <c r="AX29" s="83"/>
      <c r="AY29" s="83"/>
      <c r="AZ29" s="83"/>
      <c r="BA29" s="83"/>
      <c r="BB29" s="83"/>
      <c r="BC29" s="83"/>
      <c r="BD29" s="83"/>
      <c r="BE29" s="83"/>
      <c r="BF29" s="83"/>
      <c r="BG29" s="83"/>
      <c r="BH29" s="83"/>
      <c r="BI29" s="83"/>
      <c r="BJ29" s="83"/>
      <c r="BK29" s="83"/>
      <c r="BL29" s="83"/>
      <c r="BM29" s="83"/>
      <c r="BN29" s="83"/>
      <c r="BO29" s="83"/>
      <c r="BP29" s="83"/>
      <c r="BQ29" s="83"/>
      <c r="BR29" s="83"/>
      <c r="BS29" s="83"/>
      <c r="BT29" s="83"/>
      <c r="BU29" s="83"/>
      <c r="BV29" s="83"/>
    </row>
    <row r="30" ht="15.75" customHeight="1">
      <c r="A30" s="84"/>
      <c r="B30" s="69" t="s">
        <v>66</v>
      </c>
      <c r="C30" s="70">
        <v>99295.0</v>
      </c>
      <c r="D30" s="71">
        <f t="shared" si="27"/>
        <v>0.04721534324</v>
      </c>
      <c r="E30" s="72">
        <v>92366.0</v>
      </c>
      <c r="F30" s="71">
        <f t="shared" si="28"/>
        <v>0.04150271777</v>
      </c>
      <c r="G30" s="72">
        <f t="shared" si="3"/>
        <v>191661</v>
      </c>
      <c r="H30" s="71">
        <f t="shared" si="29"/>
        <v>0.04427818457</v>
      </c>
      <c r="I30" s="78">
        <v>99034.0</v>
      </c>
      <c r="J30" s="79">
        <f t="shared" si="30"/>
        <v>0.04727029037</v>
      </c>
      <c r="K30" s="78">
        <v>92698.0</v>
      </c>
      <c r="L30" s="80">
        <f t="shared" si="31"/>
        <v>0.04182822622</v>
      </c>
      <c r="M30" s="88">
        <f t="shared" si="7"/>
        <v>191732</v>
      </c>
      <c r="N30" s="80">
        <f t="shared" si="32"/>
        <v>0.04447282519</v>
      </c>
      <c r="O30" s="78">
        <v>98217.0</v>
      </c>
      <c r="P30" s="79">
        <f t="shared" si="33"/>
        <v>0.04723331382</v>
      </c>
      <c r="Q30" s="89">
        <v>92189.0</v>
      </c>
      <c r="R30" s="80">
        <f t="shared" si="34"/>
        <v>0.041989138</v>
      </c>
      <c r="S30" s="69">
        <v>190406.0</v>
      </c>
      <c r="T30" s="80">
        <f t="shared" si="35"/>
        <v>0.04453998823</v>
      </c>
      <c r="U30" s="78">
        <v>98951.0</v>
      </c>
      <c r="V30" s="79">
        <f t="shared" si="36"/>
        <v>0.04782584319</v>
      </c>
      <c r="W30" s="89">
        <v>92845.0</v>
      </c>
      <c r="X30" s="80">
        <f t="shared" si="37"/>
        <v>0.04252521306</v>
      </c>
      <c r="Y30" s="88">
        <f t="shared" si="13"/>
        <v>191796</v>
      </c>
      <c r="Z30" s="80">
        <f t="shared" si="38"/>
        <v>0.04510428408</v>
      </c>
      <c r="AA30" s="78">
        <v>100640.0</v>
      </c>
      <c r="AB30" s="79">
        <f t="shared" si="39"/>
        <v>0.04866203578</v>
      </c>
      <c r="AC30" s="89">
        <v>94081.0</v>
      </c>
      <c r="AD30" s="80">
        <f t="shared" si="40"/>
        <v>0.04330353485</v>
      </c>
      <c r="AE30" s="88">
        <v>194721.0</v>
      </c>
      <c r="AF30" s="80">
        <f t="shared" si="41"/>
        <v>0.04591679369</v>
      </c>
      <c r="AG30" s="82">
        <v>102698.0</v>
      </c>
      <c r="AH30" s="79">
        <f t="shared" si="42"/>
        <v>0.04943816547</v>
      </c>
      <c r="AI30" s="82">
        <v>95028.0</v>
      </c>
      <c r="AJ30" s="80">
        <f t="shared" si="43"/>
        <v>0.04370467838</v>
      </c>
      <c r="AK30" s="82">
        <v>197726.0</v>
      </c>
      <c r="AL30" s="80">
        <f t="shared" si="44"/>
        <v>0.04650600488</v>
      </c>
      <c r="AM30" s="70">
        <v>103428.0</v>
      </c>
      <c r="AN30" s="79">
        <f t="shared" si="45"/>
        <v>0.05033271919</v>
      </c>
      <c r="AO30" s="72">
        <v>96245.0</v>
      </c>
      <c r="AP30" s="79">
        <f t="shared" si="46"/>
        <v>0.04487609591</v>
      </c>
      <c r="AQ30" s="72">
        <v>199673.0</v>
      </c>
      <c r="AR30" s="79">
        <f t="shared" si="47"/>
        <v>0.04751362126</v>
      </c>
      <c r="AS30" s="83"/>
      <c r="AT30" s="83"/>
      <c r="AU30" s="83"/>
      <c r="AV30" s="83"/>
      <c r="AW30" s="83"/>
      <c r="AX30" s="83"/>
      <c r="AY30" s="83"/>
      <c r="AZ30" s="83"/>
      <c r="BA30" s="83"/>
      <c r="BB30" s="83"/>
      <c r="BC30" s="83"/>
      <c r="BD30" s="83"/>
      <c r="BE30" s="83"/>
      <c r="BF30" s="83"/>
      <c r="BG30" s="83"/>
      <c r="BH30" s="83"/>
      <c r="BI30" s="83"/>
      <c r="BJ30" s="83"/>
      <c r="BK30" s="83"/>
      <c r="BL30" s="83"/>
      <c r="BM30" s="83"/>
      <c r="BN30" s="83"/>
      <c r="BO30" s="83"/>
      <c r="BP30" s="83"/>
      <c r="BQ30" s="83"/>
      <c r="BR30" s="83"/>
      <c r="BS30" s="83"/>
      <c r="BT30" s="83"/>
      <c r="BU30" s="83"/>
      <c r="BV30" s="83"/>
    </row>
    <row r="31" ht="15.75" customHeight="1">
      <c r="A31" s="84"/>
      <c r="B31" s="69" t="s">
        <v>67</v>
      </c>
      <c r="C31" s="70">
        <v>103756.0</v>
      </c>
      <c r="D31" s="71">
        <f t="shared" si="27"/>
        <v>0.04933657438</v>
      </c>
      <c r="E31" s="72">
        <v>93451.0</v>
      </c>
      <c r="F31" s="71">
        <f t="shared" si="28"/>
        <v>0.04199023968</v>
      </c>
      <c r="G31" s="72">
        <f t="shared" si="3"/>
        <v>197207</v>
      </c>
      <c r="H31" s="71">
        <f t="shared" si="29"/>
        <v>0.0455594406</v>
      </c>
      <c r="I31" s="78">
        <v>104404.0</v>
      </c>
      <c r="J31" s="79">
        <f t="shared" si="30"/>
        <v>0.04983346523</v>
      </c>
      <c r="K31" s="78">
        <v>93714.0</v>
      </c>
      <c r="L31" s="80">
        <f t="shared" si="31"/>
        <v>0.04228667708</v>
      </c>
      <c r="M31" s="88">
        <f t="shared" si="7"/>
        <v>198118</v>
      </c>
      <c r="N31" s="80">
        <f t="shared" si="32"/>
        <v>0.04595407747</v>
      </c>
      <c r="O31" s="78">
        <v>105840.0</v>
      </c>
      <c r="P31" s="79">
        <f t="shared" si="33"/>
        <v>0.0508992734</v>
      </c>
      <c r="Q31" s="89">
        <v>94783.0</v>
      </c>
      <c r="R31" s="80">
        <f t="shared" si="34"/>
        <v>0.04317062195</v>
      </c>
      <c r="S31" s="88">
        <f t="shared" ref="S31:S49" si="48">SUM(O31,Q31)</f>
        <v>200623</v>
      </c>
      <c r="T31" s="80">
        <f t="shared" si="35"/>
        <v>0.0469299605</v>
      </c>
      <c r="U31" s="78">
        <v>105132.0</v>
      </c>
      <c r="V31" s="79">
        <f t="shared" si="36"/>
        <v>0.05081329695</v>
      </c>
      <c r="W31" s="89">
        <v>95197.0</v>
      </c>
      <c r="X31" s="80">
        <f t="shared" si="37"/>
        <v>0.04360248487</v>
      </c>
      <c r="Y31" s="88">
        <f t="shared" si="13"/>
        <v>200329</v>
      </c>
      <c r="Z31" s="80">
        <f t="shared" si="38"/>
        <v>0.04711097273</v>
      </c>
      <c r="AA31" s="78">
        <v>104110.0</v>
      </c>
      <c r="AB31" s="79">
        <f t="shared" si="39"/>
        <v>0.05033987028</v>
      </c>
      <c r="AC31" s="89">
        <v>94718.0</v>
      </c>
      <c r="AD31" s="80">
        <f t="shared" si="40"/>
        <v>0.04359673275</v>
      </c>
      <c r="AE31" s="88">
        <v>198828.0</v>
      </c>
      <c r="AF31" s="80">
        <f t="shared" si="41"/>
        <v>0.04688525765</v>
      </c>
      <c r="AG31" s="82">
        <v>106458.0</v>
      </c>
      <c r="AH31" s="79">
        <f t="shared" si="42"/>
        <v>0.05124820561</v>
      </c>
      <c r="AI31" s="82">
        <v>95710.0</v>
      </c>
      <c r="AJ31" s="80">
        <f t="shared" si="43"/>
        <v>0.04401833952</v>
      </c>
      <c r="AK31" s="82">
        <v>202168.0</v>
      </c>
      <c r="AL31" s="80">
        <f t="shared" si="44"/>
        <v>0.04755078237</v>
      </c>
      <c r="AM31" s="70">
        <v>107704.0</v>
      </c>
      <c r="AN31" s="79">
        <f t="shared" si="45"/>
        <v>0.05241361321</v>
      </c>
      <c r="AO31" s="72">
        <v>97168.0</v>
      </c>
      <c r="AP31" s="79">
        <f t="shared" si="46"/>
        <v>0.04530646254</v>
      </c>
      <c r="AQ31" s="72">
        <v>204872.0</v>
      </c>
      <c r="AR31" s="79">
        <f t="shared" si="47"/>
        <v>0.04875076057</v>
      </c>
      <c r="AS31" s="83"/>
      <c r="AT31" s="83"/>
      <c r="AU31" s="83"/>
      <c r="AV31" s="83"/>
      <c r="AW31" s="83"/>
      <c r="AX31" s="83"/>
      <c r="AY31" s="83"/>
      <c r="AZ31" s="83"/>
      <c r="BA31" s="83"/>
      <c r="BB31" s="83"/>
      <c r="BC31" s="83"/>
      <c r="BD31" s="83"/>
      <c r="BE31" s="83"/>
      <c r="BF31" s="83"/>
      <c r="BG31" s="83"/>
      <c r="BH31" s="83"/>
      <c r="BI31" s="83"/>
      <c r="BJ31" s="83"/>
      <c r="BK31" s="83"/>
      <c r="BL31" s="83"/>
      <c r="BM31" s="83"/>
      <c r="BN31" s="83"/>
      <c r="BO31" s="83"/>
      <c r="BP31" s="83"/>
      <c r="BQ31" s="83"/>
      <c r="BR31" s="83"/>
      <c r="BS31" s="83"/>
      <c r="BT31" s="83"/>
      <c r="BU31" s="83"/>
      <c r="BV31" s="83"/>
    </row>
    <row r="32" ht="15.75" customHeight="1">
      <c r="A32" s="84"/>
      <c r="B32" s="69" t="s">
        <v>68</v>
      </c>
      <c r="C32" s="70">
        <v>107779.0</v>
      </c>
      <c r="D32" s="71">
        <f t="shared" si="27"/>
        <v>0.051249534</v>
      </c>
      <c r="E32" s="72">
        <v>100917.0</v>
      </c>
      <c r="F32" s="71">
        <f t="shared" si="28"/>
        <v>0.04534492961</v>
      </c>
      <c r="G32" s="72">
        <f t="shared" si="3"/>
        <v>208696</v>
      </c>
      <c r="H32" s="71">
        <f t="shared" si="29"/>
        <v>0.04821366896</v>
      </c>
      <c r="I32" s="78">
        <v>107637.0</v>
      </c>
      <c r="J32" s="79">
        <f t="shared" si="30"/>
        <v>0.0513766206</v>
      </c>
      <c r="K32" s="78">
        <v>100435.0</v>
      </c>
      <c r="L32" s="80">
        <f t="shared" si="31"/>
        <v>0.04531940172</v>
      </c>
      <c r="M32" s="88">
        <f t="shared" si="7"/>
        <v>208072</v>
      </c>
      <c r="N32" s="80">
        <f t="shared" si="32"/>
        <v>0.04826293828</v>
      </c>
      <c r="O32" s="78">
        <v>106681.0</v>
      </c>
      <c r="P32" s="79">
        <f t="shared" si="33"/>
        <v>0.05130371679</v>
      </c>
      <c r="Q32" s="89">
        <v>98766.0</v>
      </c>
      <c r="R32" s="80">
        <f t="shared" si="34"/>
        <v>0.04498475093</v>
      </c>
      <c r="S32" s="88">
        <f t="shared" si="48"/>
        <v>205447</v>
      </c>
      <c r="T32" s="80">
        <f t="shared" si="35"/>
        <v>0.04805839607</v>
      </c>
      <c r="U32" s="78">
        <v>106933.0</v>
      </c>
      <c r="V32" s="79">
        <f t="shared" si="36"/>
        <v>0.05168377166</v>
      </c>
      <c r="W32" s="89">
        <v>98120.0</v>
      </c>
      <c r="X32" s="80">
        <f t="shared" si="37"/>
        <v>0.04494128823</v>
      </c>
      <c r="Y32" s="88">
        <f t="shared" si="13"/>
        <v>205053</v>
      </c>
      <c r="Z32" s="80">
        <f t="shared" si="38"/>
        <v>0.04822190642</v>
      </c>
      <c r="AA32" s="78">
        <v>107133.0</v>
      </c>
      <c r="AB32" s="79">
        <f t="shared" si="39"/>
        <v>0.05180156875</v>
      </c>
      <c r="AC32" s="89">
        <v>97856.0</v>
      </c>
      <c r="AD32" s="80">
        <f t="shared" si="40"/>
        <v>0.04504108913</v>
      </c>
      <c r="AE32" s="88">
        <v>204989.0</v>
      </c>
      <c r="AF32" s="80">
        <f t="shared" si="41"/>
        <v>0.0483380715</v>
      </c>
      <c r="AG32" s="82">
        <v>112143.0</v>
      </c>
      <c r="AH32" s="79">
        <f t="shared" si="42"/>
        <v>0.05398492853</v>
      </c>
      <c r="AI32" s="82">
        <v>99597.0</v>
      </c>
      <c r="AJ32" s="80">
        <f t="shared" si="43"/>
        <v>0.04580602404</v>
      </c>
      <c r="AK32" s="82">
        <v>211740.0</v>
      </c>
      <c r="AL32" s="80">
        <f t="shared" si="44"/>
        <v>0.04980215791</v>
      </c>
      <c r="AM32" s="70">
        <v>115618.0</v>
      </c>
      <c r="AN32" s="79">
        <f t="shared" si="45"/>
        <v>0.05626492175</v>
      </c>
      <c r="AO32" s="72">
        <v>100992.0</v>
      </c>
      <c r="AP32" s="79">
        <f t="shared" si="46"/>
        <v>0.04708947663</v>
      </c>
      <c r="AQ32" s="72">
        <v>216610.0</v>
      </c>
      <c r="AR32" s="79">
        <f t="shared" si="47"/>
        <v>0.05154390179</v>
      </c>
      <c r="AS32" s="83"/>
      <c r="AT32" s="83"/>
      <c r="AU32" s="83"/>
      <c r="AV32" s="83"/>
      <c r="AW32" s="83"/>
      <c r="AX32" s="83"/>
      <c r="AY32" s="83"/>
      <c r="AZ32" s="83"/>
      <c r="BA32" s="83"/>
      <c r="BB32" s="83"/>
      <c r="BC32" s="83"/>
      <c r="BD32" s="83"/>
      <c r="BE32" s="83"/>
      <c r="BF32" s="83"/>
      <c r="BG32" s="83"/>
      <c r="BH32" s="83"/>
      <c r="BI32" s="83"/>
      <c r="BJ32" s="83"/>
      <c r="BK32" s="83"/>
      <c r="BL32" s="83"/>
      <c r="BM32" s="83"/>
      <c r="BN32" s="83"/>
      <c r="BO32" s="83"/>
      <c r="BP32" s="83"/>
      <c r="BQ32" s="83"/>
      <c r="BR32" s="83"/>
      <c r="BS32" s="83"/>
      <c r="BT32" s="83"/>
      <c r="BU32" s="83"/>
      <c r="BV32" s="83"/>
    </row>
    <row r="33" ht="15.75" customHeight="1">
      <c r="A33" s="84"/>
      <c r="B33" s="69" t="s">
        <v>69</v>
      </c>
      <c r="C33" s="70">
        <v>111861.0</v>
      </c>
      <c r="D33" s="71">
        <f t="shared" si="27"/>
        <v>0.05319054847</v>
      </c>
      <c r="E33" s="72">
        <v>108915.0</v>
      </c>
      <c r="F33" s="71">
        <f t="shared" si="28"/>
        <v>0.04893866255</v>
      </c>
      <c r="G33" s="72">
        <f t="shared" si="3"/>
        <v>220776</v>
      </c>
      <c r="H33" s="71">
        <f t="shared" si="29"/>
        <v>0.05100443218</v>
      </c>
      <c r="I33" s="78">
        <v>111511.0</v>
      </c>
      <c r="J33" s="79">
        <f t="shared" si="30"/>
        <v>0.05322573408</v>
      </c>
      <c r="K33" s="78">
        <v>107779.0</v>
      </c>
      <c r="L33" s="80">
        <f t="shared" si="31"/>
        <v>0.04863324337</v>
      </c>
      <c r="M33" s="88">
        <f t="shared" si="7"/>
        <v>219290</v>
      </c>
      <c r="N33" s="80">
        <f t="shared" si="32"/>
        <v>0.05086498777</v>
      </c>
      <c r="O33" s="78">
        <v>111252.0</v>
      </c>
      <c r="P33" s="79">
        <f t="shared" si="33"/>
        <v>0.05350194599</v>
      </c>
      <c r="Q33" s="89">
        <v>106282.0</v>
      </c>
      <c r="R33" s="80">
        <f t="shared" si="34"/>
        <v>0.0484080483</v>
      </c>
      <c r="S33" s="88">
        <f t="shared" si="48"/>
        <v>217534</v>
      </c>
      <c r="T33" s="80">
        <f t="shared" si="35"/>
        <v>0.05088580087</v>
      </c>
      <c r="U33" s="78">
        <v>111594.0</v>
      </c>
      <c r="V33" s="79">
        <f t="shared" si="36"/>
        <v>0.05393656603</v>
      </c>
      <c r="W33" s="89">
        <v>105817.0</v>
      </c>
      <c r="X33" s="80">
        <f t="shared" si="37"/>
        <v>0.04846669687</v>
      </c>
      <c r="Y33" s="88">
        <f t="shared" si="13"/>
        <v>217411</v>
      </c>
      <c r="Z33" s="80">
        <f t="shared" si="38"/>
        <v>0.05112811271</v>
      </c>
      <c r="AA33" s="78">
        <v>113077.0</v>
      </c>
      <c r="AB33" s="79">
        <f t="shared" si="39"/>
        <v>0.05467564606</v>
      </c>
      <c r="AC33" s="89">
        <v>106173.0</v>
      </c>
      <c r="AD33" s="80">
        <f t="shared" si="40"/>
        <v>0.0488692319</v>
      </c>
      <c r="AE33" s="88">
        <v>219250.0</v>
      </c>
      <c r="AF33" s="80">
        <f t="shared" si="41"/>
        <v>0.05170093116</v>
      </c>
      <c r="AG33" s="82">
        <v>115065.0</v>
      </c>
      <c r="AH33" s="79">
        <f t="shared" si="42"/>
        <v>0.05539156078</v>
      </c>
      <c r="AI33" s="82">
        <v>107203.0</v>
      </c>
      <c r="AJ33" s="80">
        <f t="shared" si="43"/>
        <v>0.04930412759</v>
      </c>
      <c r="AK33" s="82">
        <v>222268.0</v>
      </c>
      <c r="AL33" s="80">
        <f t="shared" si="44"/>
        <v>0.05227838875</v>
      </c>
      <c r="AM33" s="70">
        <v>117587.0</v>
      </c>
      <c r="AN33" s="79">
        <f t="shared" si="45"/>
        <v>0.05722312576</v>
      </c>
      <c r="AO33" s="72">
        <v>107671.0</v>
      </c>
      <c r="AP33" s="79">
        <f t="shared" si="46"/>
        <v>0.05020368978</v>
      </c>
      <c r="AQ33" s="72">
        <v>225258.0</v>
      </c>
      <c r="AR33" s="79">
        <f t="shared" si="47"/>
        <v>0.05360175536</v>
      </c>
      <c r="AS33" s="83"/>
      <c r="AT33" s="83"/>
      <c r="AU33" s="83"/>
      <c r="AV33" s="83"/>
      <c r="AW33" s="83"/>
      <c r="AX33" s="83"/>
      <c r="AY33" s="83"/>
      <c r="AZ33" s="83"/>
      <c r="BA33" s="83"/>
      <c r="BB33" s="83"/>
      <c r="BC33" s="83"/>
      <c r="BD33" s="83"/>
      <c r="BE33" s="83"/>
      <c r="BF33" s="83"/>
      <c r="BG33" s="83"/>
      <c r="BH33" s="83"/>
      <c r="BI33" s="83"/>
      <c r="BJ33" s="83"/>
      <c r="BK33" s="83"/>
      <c r="BL33" s="83"/>
      <c r="BM33" s="83"/>
      <c r="BN33" s="83"/>
      <c r="BO33" s="83"/>
      <c r="BP33" s="83"/>
      <c r="BQ33" s="83"/>
      <c r="BR33" s="83"/>
      <c r="BS33" s="83"/>
      <c r="BT33" s="83"/>
      <c r="BU33" s="83"/>
      <c r="BV33" s="83"/>
    </row>
    <row r="34" ht="15.75" customHeight="1">
      <c r="A34" s="84"/>
      <c r="B34" s="69" t="s">
        <v>70</v>
      </c>
      <c r="C34" s="70">
        <v>123536.0</v>
      </c>
      <c r="D34" s="71">
        <f t="shared" si="27"/>
        <v>0.05874207807</v>
      </c>
      <c r="E34" s="72">
        <v>122647.0</v>
      </c>
      <c r="F34" s="71">
        <f t="shared" si="28"/>
        <v>0.05510884769</v>
      </c>
      <c r="G34" s="72">
        <f t="shared" si="3"/>
        <v>246183</v>
      </c>
      <c r="H34" s="71">
        <f t="shared" si="29"/>
        <v>0.05687404486</v>
      </c>
      <c r="I34" s="78">
        <v>120239.0</v>
      </c>
      <c r="J34" s="79">
        <f t="shared" si="30"/>
        <v>0.05739172853</v>
      </c>
      <c r="K34" s="78">
        <v>119838.0</v>
      </c>
      <c r="L34" s="80">
        <f t="shared" si="31"/>
        <v>0.05407463995</v>
      </c>
      <c r="M34" s="88">
        <f t="shared" si="7"/>
        <v>240077</v>
      </c>
      <c r="N34" s="80">
        <f t="shared" si="32"/>
        <v>0.05568659615</v>
      </c>
      <c r="O34" s="78">
        <v>117626.0</v>
      </c>
      <c r="P34" s="79">
        <f t="shared" si="33"/>
        <v>0.05656725182</v>
      </c>
      <c r="Q34" s="89">
        <v>116747.0</v>
      </c>
      <c r="R34" s="80">
        <f t="shared" si="34"/>
        <v>0.05317452076</v>
      </c>
      <c r="S34" s="88">
        <f t="shared" si="48"/>
        <v>234373</v>
      </c>
      <c r="T34" s="80">
        <f t="shared" si="35"/>
        <v>0.05482479892</v>
      </c>
      <c r="U34" s="78">
        <v>115942.0</v>
      </c>
      <c r="V34" s="79">
        <f t="shared" si="36"/>
        <v>0.05603807856</v>
      </c>
      <c r="W34" s="89">
        <v>114449.0</v>
      </c>
      <c r="X34" s="80">
        <f t="shared" si="37"/>
        <v>0.05242035769</v>
      </c>
      <c r="Y34" s="88">
        <f t="shared" si="13"/>
        <v>230391</v>
      </c>
      <c r="Z34" s="80">
        <f t="shared" si="38"/>
        <v>0.05418059351</v>
      </c>
      <c r="AA34" s="78">
        <v>114619.0</v>
      </c>
      <c r="AB34" s="79">
        <f t="shared" si="39"/>
        <v>0.05542124284</v>
      </c>
      <c r="AC34" s="89">
        <v>112133.0</v>
      </c>
      <c r="AD34" s="80">
        <f t="shared" si="40"/>
        <v>0.0516124964</v>
      </c>
      <c r="AE34" s="88">
        <v>226752.0</v>
      </c>
      <c r="AF34" s="80">
        <f t="shared" si="41"/>
        <v>0.0534699637</v>
      </c>
      <c r="AG34" s="82">
        <v>115783.0</v>
      </c>
      <c r="AH34" s="79">
        <f t="shared" si="42"/>
        <v>0.05573720143</v>
      </c>
      <c r="AI34" s="82">
        <v>112300.0</v>
      </c>
      <c r="AJ34" s="80">
        <f t="shared" si="43"/>
        <v>0.05164830768</v>
      </c>
      <c r="AK34" s="82">
        <v>228083.0</v>
      </c>
      <c r="AL34" s="80">
        <f t="shared" si="44"/>
        <v>0.05364610174</v>
      </c>
      <c r="AM34" s="70">
        <v>117347.0</v>
      </c>
      <c r="AN34" s="79">
        <f t="shared" si="45"/>
        <v>0.05710633096</v>
      </c>
      <c r="AO34" s="72">
        <v>112344.0</v>
      </c>
      <c r="AP34" s="79">
        <f t="shared" si="46"/>
        <v>0.05238256656</v>
      </c>
      <c r="AQ34" s="72">
        <v>229691.0</v>
      </c>
      <c r="AR34" s="79">
        <f t="shared" si="47"/>
        <v>0.05465661948</v>
      </c>
      <c r="AS34" s="83"/>
      <c r="AT34" s="83"/>
      <c r="AU34" s="83"/>
      <c r="AV34" s="83"/>
      <c r="AW34" s="83"/>
      <c r="AX34" s="83"/>
      <c r="AY34" s="83"/>
      <c r="AZ34" s="83"/>
      <c r="BA34" s="83"/>
      <c r="BB34" s="83"/>
      <c r="BC34" s="83"/>
      <c r="BD34" s="83"/>
      <c r="BE34" s="83"/>
      <c r="BF34" s="83"/>
      <c r="BG34" s="83"/>
      <c r="BH34" s="83"/>
      <c r="BI34" s="83"/>
      <c r="BJ34" s="83"/>
      <c r="BK34" s="83"/>
      <c r="BL34" s="83"/>
      <c r="BM34" s="83"/>
      <c r="BN34" s="83"/>
      <c r="BO34" s="83"/>
      <c r="BP34" s="83"/>
      <c r="BQ34" s="83"/>
      <c r="BR34" s="83"/>
      <c r="BS34" s="83"/>
      <c r="BT34" s="83"/>
      <c r="BU34" s="83"/>
      <c r="BV34" s="83"/>
    </row>
    <row r="35" ht="15.75" customHeight="1">
      <c r="A35" s="84"/>
      <c r="B35" s="69" t="s">
        <v>71</v>
      </c>
      <c r="C35" s="70">
        <v>152458.0</v>
      </c>
      <c r="D35" s="71">
        <f t="shared" si="27"/>
        <v>0.07249465532</v>
      </c>
      <c r="E35" s="72">
        <v>153647.0</v>
      </c>
      <c r="F35" s="71">
        <f t="shared" si="28"/>
        <v>0.06903804513</v>
      </c>
      <c r="G35" s="72">
        <f t="shared" si="3"/>
        <v>306105</v>
      </c>
      <c r="H35" s="71">
        <f t="shared" si="29"/>
        <v>0.07071743176</v>
      </c>
      <c r="I35" s="78">
        <v>144473.0</v>
      </c>
      <c r="J35" s="79">
        <f t="shared" si="30"/>
        <v>0.06895895006</v>
      </c>
      <c r="K35" s="78">
        <v>145580.0</v>
      </c>
      <c r="L35" s="80">
        <f t="shared" si="31"/>
        <v>0.06569023251</v>
      </c>
      <c r="M35" s="88">
        <f t="shared" si="7"/>
        <v>290053</v>
      </c>
      <c r="N35" s="80">
        <f t="shared" si="32"/>
        <v>0.06727868256</v>
      </c>
      <c r="O35" s="78">
        <v>137203.0</v>
      </c>
      <c r="P35" s="79">
        <f t="shared" si="33"/>
        <v>0.06598198231</v>
      </c>
      <c r="Q35" s="89">
        <v>137994.0</v>
      </c>
      <c r="R35" s="80">
        <f t="shared" si="34"/>
        <v>0.06285184902</v>
      </c>
      <c r="S35" s="88">
        <f t="shared" si="48"/>
        <v>275197</v>
      </c>
      <c r="T35" s="80">
        <f t="shared" si="35"/>
        <v>0.06437439546</v>
      </c>
      <c r="U35" s="78">
        <v>131442.0</v>
      </c>
      <c r="V35" s="79">
        <f t="shared" si="36"/>
        <v>0.06352967106</v>
      </c>
      <c r="W35" s="89">
        <v>132137.0</v>
      </c>
      <c r="X35" s="80">
        <f t="shared" si="37"/>
        <v>0.0605218814</v>
      </c>
      <c r="Y35" s="88">
        <f t="shared" si="13"/>
        <v>263579</v>
      </c>
      <c r="Z35" s="80">
        <f t="shared" si="38"/>
        <v>0.0619853495</v>
      </c>
      <c r="AA35" s="78">
        <v>128061.0</v>
      </c>
      <c r="AB35" s="79">
        <f t="shared" si="39"/>
        <v>0.06192079654</v>
      </c>
      <c r="AC35" s="89">
        <v>127669.0</v>
      </c>
      <c r="AD35" s="80">
        <f t="shared" si="40"/>
        <v>0.05876339528</v>
      </c>
      <c r="AE35" s="88">
        <v>255730.0</v>
      </c>
      <c r="AF35" s="80">
        <f t="shared" si="41"/>
        <v>0.06030321152</v>
      </c>
      <c r="AG35" s="82">
        <v>125062.0</v>
      </c>
      <c r="AH35" s="79">
        <f t="shared" si="42"/>
        <v>0.06020405314</v>
      </c>
      <c r="AI35" s="82">
        <v>124538.0</v>
      </c>
      <c r="AJ35" s="80">
        <f t="shared" si="43"/>
        <v>0.05727673145</v>
      </c>
      <c r="AK35" s="82">
        <v>249600.0</v>
      </c>
      <c r="AL35" s="80">
        <f t="shared" si="44"/>
        <v>0.0587069926</v>
      </c>
      <c r="AM35" s="70">
        <v>123573.0</v>
      </c>
      <c r="AN35" s="79">
        <f t="shared" si="45"/>
        <v>0.06013618274</v>
      </c>
      <c r="AO35" s="72">
        <v>122668.0</v>
      </c>
      <c r="AP35" s="79">
        <f t="shared" si="46"/>
        <v>0.05719633158</v>
      </c>
      <c r="AQ35" s="72">
        <v>246241.0</v>
      </c>
      <c r="AR35" s="79">
        <f t="shared" si="47"/>
        <v>0.05859481058</v>
      </c>
      <c r="AS35" s="83"/>
      <c r="AT35" s="83"/>
      <c r="AU35" s="83"/>
      <c r="AV35" s="83"/>
      <c r="AW35" s="83"/>
      <c r="AX35" s="83"/>
      <c r="AY35" s="83"/>
      <c r="AZ35" s="83"/>
      <c r="BA35" s="83"/>
      <c r="BB35" s="83"/>
      <c r="BC35" s="83"/>
      <c r="BD35" s="83"/>
      <c r="BE35" s="83"/>
      <c r="BF35" s="83"/>
      <c r="BG35" s="83"/>
      <c r="BH35" s="83"/>
      <c r="BI35" s="83"/>
      <c r="BJ35" s="83"/>
      <c r="BK35" s="83"/>
      <c r="BL35" s="83"/>
      <c r="BM35" s="83"/>
      <c r="BN35" s="83"/>
      <c r="BO35" s="83"/>
      <c r="BP35" s="83"/>
      <c r="BQ35" s="83"/>
      <c r="BR35" s="83"/>
      <c r="BS35" s="83"/>
      <c r="BT35" s="83"/>
      <c r="BU35" s="83"/>
      <c r="BV35" s="83"/>
    </row>
    <row r="36" ht="15.75" customHeight="1">
      <c r="A36" s="84"/>
      <c r="B36" s="69" t="s">
        <v>72</v>
      </c>
      <c r="C36" s="70">
        <v>173348.0</v>
      </c>
      <c r="D36" s="71">
        <f t="shared" si="27"/>
        <v>0.08242797039</v>
      </c>
      <c r="E36" s="72">
        <v>174382.0</v>
      </c>
      <c r="F36" s="71">
        <f t="shared" si="28"/>
        <v>0.0783548809</v>
      </c>
      <c r="G36" s="72">
        <f t="shared" si="3"/>
        <v>347730</v>
      </c>
      <c r="H36" s="71">
        <f t="shared" si="29"/>
        <v>0.08033378267</v>
      </c>
      <c r="I36" s="78">
        <v>170828.0</v>
      </c>
      <c r="J36" s="79">
        <f t="shared" si="30"/>
        <v>0.08153855406</v>
      </c>
      <c r="K36" s="78">
        <v>171864.0</v>
      </c>
      <c r="L36" s="80">
        <f t="shared" si="31"/>
        <v>0.07755039237</v>
      </c>
      <c r="M36" s="88">
        <f t="shared" si="7"/>
        <v>342692</v>
      </c>
      <c r="N36" s="80">
        <f t="shared" si="32"/>
        <v>0.07948845999</v>
      </c>
      <c r="O36" s="78">
        <v>167766.0</v>
      </c>
      <c r="P36" s="79">
        <f t="shared" si="33"/>
        <v>0.08067996505</v>
      </c>
      <c r="Q36" s="89">
        <v>169056.0</v>
      </c>
      <c r="R36" s="80">
        <f t="shared" si="34"/>
        <v>0.07699959554</v>
      </c>
      <c r="S36" s="88">
        <f t="shared" si="48"/>
        <v>336822</v>
      </c>
      <c r="T36" s="80">
        <f t="shared" si="35"/>
        <v>0.0787897856</v>
      </c>
      <c r="U36" s="78">
        <v>162878.0</v>
      </c>
      <c r="V36" s="79">
        <f t="shared" si="36"/>
        <v>0.0787235873</v>
      </c>
      <c r="W36" s="89">
        <v>164421.0</v>
      </c>
      <c r="X36" s="80">
        <f t="shared" si="37"/>
        <v>0.07530871944</v>
      </c>
      <c r="Y36" s="88">
        <f t="shared" si="13"/>
        <v>327299</v>
      </c>
      <c r="Z36" s="80">
        <f t="shared" si="38"/>
        <v>0.07697025524</v>
      </c>
      <c r="AA36" s="78">
        <v>158068.0</v>
      </c>
      <c r="AB36" s="79">
        <f t="shared" si="39"/>
        <v>0.076429955</v>
      </c>
      <c r="AC36" s="89">
        <v>159451.0</v>
      </c>
      <c r="AD36" s="80">
        <f t="shared" si="40"/>
        <v>0.07339199132</v>
      </c>
      <c r="AE36" s="88">
        <v>317519.0</v>
      </c>
      <c r="AF36" s="80">
        <f t="shared" si="41"/>
        <v>0.07487355968</v>
      </c>
      <c r="AG36" s="82">
        <v>152650.0</v>
      </c>
      <c r="AH36" s="79">
        <f t="shared" si="42"/>
        <v>0.07348474127</v>
      </c>
      <c r="AI36" s="82">
        <v>154709.0</v>
      </c>
      <c r="AJ36" s="80">
        <f t="shared" si="43"/>
        <v>0.07115278747</v>
      </c>
      <c r="AK36" s="82">
        <v>307359.0</v>
      </c>
      <c r="AL36" s="80">
        <f t="shared" si="44"/>
        <v>0.07229215761</v>
      </c>
      <c r="AM36" s="70">
        <v>145535.0</v>
      </c>
      <c r="AN36" s="79">
        <f t="shared" si="45"/>
        <v>0.07082388025</v>
      </c>
      <c r="AO36" s="72">
        <v>147493.0</v>
      </c>
      <c r="AP36" s="79">
        <f t="shared" si="46"/>
        <v>0.06877146879</v>
      </c>
      <c r="AQ36" s="72">
        <v>293028.0</v>
      </c>
      <c r="AR36" s="79">
        <f t="shared" si="47"/>
        <v>0.06972811252</v>
      </c>
      <c r="AS36" s="83"/>
      <c r="AT36" s="83"/>
      <c r="AU36" s="83"/>
      <c r="AV36" s="83"/>
      <c r="AW36" s="83"/>
      <c r="AX36" s="83"/>
      <c r="AY36" s="83"/>
      <c r="AZ36" s="83"/>
      <c r="BA36" s="83"/>
      <c r="BB36" s="83"/>
      <c r="BC36" s="83"/>
      <c r="BD36" s="83"/>
      <c r="BE36" s="83"/>
      <c r="BF36" s="83"/>
      <c r="BG36" s="83"/>
      <c r="BH36" s="83"/>
      <c r="BI36" s="83"/>
      <c r="BJ36" s="83"/>
      <c r="BK36" s="83"/>
      <c r="BL36" s="83"/>
      <c r="BM36" s="83"/>
      <c r="BN36" s="83"/>
      <c r="BO36" s="83"/>
      <c r="BP36" s="83"/>
      <c r="BQ36" s="83"/>
      <c r="BR36" s="83"/>
      <c r="BS36" s="83"/>
      <c r="BT36" s="83"/>
      <c r="BU36" s="83"/>
      <c r="BV36" s="83"/>
    </row>
    <row r="37" ht="15.75" customHeight="1">
      <c r="A37" s="84"/>
      <c r="B37" s="69" t="s">
        <v>73</v>
      </c>
      <c r="C37" s="70">
        <v>177591.0</v>
      </c>
      <c r="D37" s="71">
        <f t="shared" si="27"/>
        <v>0.08444554128</v>
      </c>
      <c r="E37" s="72">
        <v>181108.0</v>
      </c>
      <c r="F37" s="71">
        <f t="shared" si="28"/>
        <v>0.08137706742</v>
      </c>
      <c r="G37" s="72">
        <f t="shared" si="3"/>
        <v>358699</v>
      </c>
      <c r="H37" s="71">
        <f t="shared" si="29"/>
        <v>0.08286787885</v>
      </c>
      <c r="I37" s="78">
        <v>177034.0</v>
      </c>
      <c r="J37" s="79">
        <f t="shared" si="30"/>
        <v>0.08450076322</v>
      </c>
      <c r="K37" s="78">
        <v>180245.0</v>
      </c>
      <c r="L37" s="80">
        <f t="shared" si="31"/>
        <v>0.08133216073</v>
      </c>
      <c r="M37" s="88">
        <f t="shared" si="7"/>
        <v>357279</v>
      </c>
      <c r="N37" s="80">
        <f t="shared" si="32"/>
        <v>0.08287195936</v>
      </c>
      <c r="O37" s="78">
        <v>175068.0</v>
      </c>
      <c r="P37" s="79">
        <f t="shared" si="33"/>
        <v>0.08419155324</v>
      </c>
      <c r="Q37" s="89">
        <v>178231.0</v>
      </c>
      <c r="R37" s="80">
        <f t="shared" si="34"/>
        <v>0.0811785143</v>
      </c>
      <c r="S37" s="88">
        <f t="shared" si="48"/>
        <v>353299</v>
      </c>
      <c r="T37" s="80">
        <f t="shared" si="35"/>
        <v>0.08264410419</v>
      </c>
      <c r="U37" s="78">
        <v>173352.0</v>
      </c>
      <c r="V37" s="79">
        <f t="shared" si="36"/>
        <v>0.08378597052</v>
      </c>
      <c r="W37" s="89">
        <v>177191.0</v>
      </c>
      <c r="X37" s="80">
        <f t="shared" si="37"/>
        <v>0.08115768245</v>
      </c>
      <c r="Y37" s="88">
        <f t="shared" si="13"/>
        <v>350543</v>
      </c>
      <c r="Z37" s="80">
        <f t="shared" si="38"/>
        <v>0.08243650052</v>
      </c>
      <c r="AA37" s="78">
        <v>173326.0</v>
      </c>
      <c r="AB37" s="79">
        <f t="shared" si="39"/>
        <v>0.08380759155</v>
      </c>
      <c r="AC37" s="89">
        <v>176157.0</v>
      </c>
      <c r="AD37" s="80">
        <f t="shared" si="40"/>
        <v>0.08108141696</v>
      </c>
      <c r="AE37" s="88">
        <v>349483.0</v>
      </c>
      <c r="AF37" s="80">
        <f t="shared" si="41"/>
        <v>0.08241093056</v>
      </c>
      <c r="AG37" s="82">
        <v>172098.0</v>
      </c>
      <c r="AH37" s="79">
        <f t="shared" si="42"/>
        <v>0.08284688505</v>
      </c>
      <c r="AI37" s="82">
        <v>174530.0</v>
      </c>
      <c r="AJ37" s="80">
        <f t="shared" si="43"/>
        <v>0.08026873677</v>
      </c>
      <c r="AK37" s="82">
        <v>346628.0</v>
      </c>
      <c r="AL37" s="80">
        <f t="shared" si="44"/>
        <v>0.08152839516</v>
      </c>
      <c r="AM37" s="70">
        <v>170411.0</v>
      </c>
      <c r="AN37" s="79">
        <f t="shared" si="45"/>
        <v>0.0829296613</v>
      </c>
      <c r="AO37" s="72">
        <v>172418.0</v>
      </c>
      <c r="AP37" s="79">
        <f t="shared" si="46"/>
        <v>0.08039323294</v>
      </c>
      <c r="AQ37" s="72">
        <v>342829.0</v>
      </c>
      <c r="AR37" s="79">
        <f t="shared" si="47"/>
        <v>0.08157861736</v>
      </c>
      <c r="AS37" s="83"/>
      <c r="AT37" s="83"/>
      <c r="AU37" s="83"/>
      <c r="AV37" s="83"/>
      <c r="AW37" s="83"/>
      <c r="AX37" s="83"/>
      <c r="AY37" s="83"/>
      <c r="AZ37" s="83"/>
      <c r="BA37" s="83"/>
      <c r="BB37" s="83"/>
      <c r="BC37" s="83"/>
      <c r="BD37" s="83"/>
      <c r="BE37" s="83"/>
      <c r="BF37" s="83"/>
      <c r="BG37" s="83"/>
      <c r="BH37" s="83"/>
      <c r="BI37" s="83"/>
      <c r="BJ37" s="83"/>
      <c r="BK37" s="83"/>
      <c r="BL37" s="83"/>
      <c r="BM37" s="83"/>
      <c r="BN37" s="83"/>
      <c r="BO37" s="83"/>
      <c r="BP37" s="83"/>
      <c r="BQ37" s="83"/>
      <c r="BR37" s="83"/>
      <c r="BS37" s="83"/>
      <c r="BT37" s="83"/>
      <c r="BU37" s="83"/>
      <c r="BV37" s="83"/>
    </row>
    <row r="38" ht="15.75" customHeight="1">
      <c r="A38" s="84"/>
      <c r="B38" s="69" t="s">
        <v>74</v>
      </c>
      <c r="C38" s="70">
        <v>156885.0</v>
      </c>
      <c r="D38" s="71">
        <f t="shared" si="27"/>
        <v>0.07459971926</v>
      </c>
      <c r="E38" s="72">
        <v>163825.0</v>
      </c>
      <c r="F38" s="71">
        <f t="shared" si="28"/>
        <v>0.07361131518</v>
      </c>
      <c r="G38" s="72">
        <f t="shared" si="3"/>
        <v>320710</v>
      </c>
      <c r="H38" s="71">
        <f t="shared" si="29"/>
        <v>0.07409152918</v>
      </c>
      <c r="I38" s="78">
        <v>162045.0</v>
      </c>
      <c r="J38" s="79">
        <f t="shared" si="30"/>
        <v>0.07734630736</v>
      </c>
      <c r="K38" s="78">
        <v>169374.0</v>
      </c>
      <c r="L38" s="80">
        <f t="shared" si="31"/>
        <v>0.07642682678</v>
      </c>
      <c r="M38" s="88">
        <f t="shared" si="7"/>
        <v>331419</v>
      </c>
      <c r="N38" s="80">
        <f t="shared" si="32"/>
        <v>0.07687365308</v>
      </c>
      <c r="O38" s="78">
        <v>165677.0</v>
      </c>
      <c r="P38" s="79">
        <f t="shared" si="33"/>
        <v>0.07967534881</v>
      </c>
      <c r="Q38" s="89">
        <v>172154.0</v>
      </c>
      <c r="R38" s="80">
        <f t="shared" si="34"/>
        <v>0.07841063536</v>
      </c>
      <c r="S38" s="88">
        <f t="shared" si="48"/>
        <v>337831</v>
      </c>
      <c r="T38" s="80">
        <f t="shared" si="35"/>
        <v>0.07902581203</v>
      </c>
      <c r="U38" s="78">
        <v>168935.0</v>
      </c>
      <c r="V38" s="79">
        <f t="shared" si="36"/>
        <v>0.08165110832</v>
      </c>
      <c r="W38" s="89">
        <v>174891.0</v>
      </c>
      <c r="X38" s="80">
        <f t="shared" si="37"/>
        <v>0.08010422788</v>
      </c>
      <c r="Y38" s="88">
        <f t="shared" si="13"/>
        <v>343826</v>
      </c>
      <c r="Z38" s="80">
        <f t="shared" si="38"/>
        <v>0.08085687698</v>
      </c>
      <c r="AA38" s="78">
        <v>172830.0</v>
      </c>
      <c r="AB38" s="79">
        <f t="shared" si="39"/>
        <v>0.08356776276</v>
      </c>
      <c r="AC38" s="89">
        <v>177755.0</v>
      </c>
      <c r="AD38" s="80">
        <f t="shared" si="40"/>
        <v>0.08181694325</v>
      </c>
      <c r="AE38" s="88">
        <v>350585.0</v>
      </c>
      <c r="AF38" s="80">
        <f t="shared" si="41"/>
        <v>0.08267079111</v>
      </c>
      <c r="AG38" s="82">
        <v>174968.0</v>
      </c>
      <c r="AH38" s="79">
        <f t="shared" si="42"/>
        <v>0.08422848483</v>
      </c>
      <c r="AI38" s="82">
        <v>179657.0</v>
      </c>
      <c r="AJ38" s="80">
        <f t="shared" si="43"/>
        <v>0.08262671427</v>
      </c>
      <c r="AK38" s="82">
        <v>354625.0</v>
      </c>
      <c r="AL38" s="80">
        <f t="shared" si="44"/>
        <v>0.08340932392</v>
      </c>
      <c r="AM38" s="70">
        <v>174576.0</v>
      </c>
      <c r="AN38" s="79">
        <f t="shared" si="45"/>
        <v>0.08495653773</v>
      </c>
      <c r="AO38" s="72">
        <v>179448.0</v>
      </c>
      <c r="AP38" s="79">
        <f t="shared" si="46"/>
        <v>0.08367110664</v>
      </c>
      <c r="AQ38" s="72">
        <v>354024.0</v>
      </c>
      <c r="AR38" s="79">
        <f t="shared" si="47"/>
        <v>0.08424254784</v>
      </c>
      <c r="AS38" s="83"/>
      <c r="AT38" s="83"/>
      <c r="AU38" s="83"/>
      <c r="AV38" s="83"/>
      <c r="AW38" s="83"/>
      <c r="AX38" s="83"/>
      <c r="AY38" s="83"/>
      <c r="AZ38" s="83"/>
      <c r="BA38" s="83"/>
      <c r="BB38" s="83"/>
      <c r="BC38" s="83"/>
      <c r="BD38" s="83"/>
      <c r="BE38" s="83"/>
      <c r="BF38" s="83"/>
      <c r="BG38" s="83"/>
      <c r="BH38" s="83"/>
      <c r="BI38" s="83"/>
      <c r="BJ38" s="83"/>
      <c r="BK38" s="83"/>
      <c r="BL38" s="83"/>
      <c r="BM38" s="83"/>
      <c r="BN38" s="83"/>
      <c r="BO38" s="83"/>
      <c r="BP38" s="83"/>
      <c r="BQ38" s="83"/>
      <c r="BR38" s="83"/>
      <c r="BS38" s="83"/>
      <c r="BT38" s="83"/>
      <c r="BU38" s="83"/>
      <c r="BV38" s="83"/>
    </row>
    <row r="39" ht="15.75" customHeight="1">
      <c r="A39" s="84"/>
      <c r="B39" s="69" t="s">
        <v>75</v>
      </c>
      <c r="C39" s="70">
        <v>139550.0</v>
      </c>
      <c r="D39" s="71">
        <f t="shared" si="27"/>
        <v>0.06635682712</v>
      </c>
      <c r="E39" s="72">
        <v>147996.0</v>
      </c>
      <c r="F39" s="71">
        <f t="shared" si="28"/>
        <v>0.06649888724</v>
      </c>
      <c r="G39" s="72">
        <f t="shared" si="3"/>
        <v>287546</v>
      </c>
      <c r="H39" s="71">
        <f t="shared" si="29"/>
        <v>0.06642986764</v>
      </c>
      <c r="I39" s="78">
        <v>141625.0</v>
      </c>
      <c r="J39" s="79">
        <f t="shared" si="30"/>
        <v>0.06759956049</v>
      </c>
      <c r="K39" s="78">
        <v>149462.0</v>
      </c>
      <c r="L39" s="80">
        <f t="shared" si="31"/>
        <v>0.06744191188</v>
      </c>
      <c r="M39" s="88">
        <f t="shared" si="7"/>
        <v>291087</v>
      </c>
      <c r="N39" s="80">
        <f t="shared" si="32"/>
        <v>0.06751852203</v>
      </c>
      <c r="O39" s="78">
        <v>142439.0</v>
      </c>
      <c r="P39" s="79">
        <f t="shared" si="33"/>
        <v>0.06850001515</v>
      </c>
      <c r="Q39" s="89">
        <v>150823.0</v>
      </c>
      <c r="R39" s="80">
        <f t="shared" si="34"/>
        <v>0.06869504779</v>
      </c>
      <c r="S39" s="88">
        <f t="shared" si="48"/>
        <v>293262</v>
      </c>
      <c r="T39" s="80">
        <f t="shared" si="35"/>
        <v>0.06860018082</v>
      </c>
      <c r="U39" s="78">
        <v>144927.0</v>
      </c>
      <c r="V39" s="79">
        <f t="shared" si="36"/>
        <v>0.07004735653</v>
      </c>
      <c r="W39" s="89">
        <v>153601.0</v>
      </c>
      <c r="X39" s="80">
        <f t="shared" si="37"/>
        <v>0.0703529027</v>
      </c>
      <c r="Y39" s="88">
        <f t="shared" si="13"/>
        <v>298528</v>
      </c>
      <c r="Z39" s="80">
        <f t="shared" si="38"/>
        <v>0.07020423636</v>
      </c>
      <c r="AA39" s="78">
        <v>148163.0</v>
      </c>
      <c r="AB39" s="79">
        <f t="shared" si="39"/>
        <v>0.07164063203</v>
      </c>
      <c r="AC39" s="89">
        <v>156390.0</v>
      </c>
      <c r="AD39" s="80">
        <f t="shared" si="40"/>
        <v>0.07198307645</v>
      </c>
      <c r="AE39" s="88">
        <v>304553.0</v>
      </c>
      <c r="AF39" s="80">
        <f t="shared" si="41"/>
        <v>0.07181607155</v>
      </c>
      <c r="AG39" s="82">
        <v>152396.0</v>
      </c>
      <c r="AH39" s="79">
        <f t="shared" si="42"/>
        <v>0.07336246728</v>
      </c>
      <c r="AI39" s="82">
        <v>160793.0</v>
      </c>
      <c r="AJ39" s="80">
        <f t="shared" si="43"/>
        <v>0.07395090237</v>
      </c>
      <c r="AK39" s="82">
        <v>313189.0</v>
      </c>
      <c r="AL39" s="80">
        <f t="shared" si="44"/>
        <v>0.07366339866</v>
      </c>
      <c r="AM39" s="70">
        <v>157638.0</v>
      </c>
      <c r="AN39" s="79">
        <f t="shared" si="45"/>
        <v>0.0767137447</v>
      </c>
      <c r="AO39" s="72">
        <v>166492.0</v>
      </c>
      <c r="AP39" s="79">
        <f t="shared" si="46"/>
        <v>0.07763012063</v>
      </c>
      <c r="AQ39" s="72">
        <v>324130.0</v>
      </c>
      <c r="AR39" s="79">
        <f t="shared" si="47"/>
        <v>0.07712905631</v>
      </c>
      <c r="AS39" s="83"/>
      <c r="AT39" s="83"/>
      <c r="AU39" s="83"/>
      <c r="AV39" s="83"/>
      <c r="AW39" s="83"/>
      <c r="AX39" s="83"/>
      <c r="AY39" s="83"/>
      <c r="AZ39" s="83"/>
      <c r="BA39" s="83"/>
      <c r="BB39" s="83"/>
      <c r="BC39" s="83"/>
      <c r="BD39" s="83"/>
      <c r="BE39" s="83"/>
      <c r="BF39" s="83"/>
      <c r="BG39" s="83"/>
      <c r="BH39" s="83"/>
      <c r="BI39" s="83"/>
      <c r="BJ39" s="83"/>
      <c r="BK39" s="83"/>
      <c r="BL39" s="83"/>
      <c r="BM39" s="83"/>
      <c r="BN39" s="83"/>
      <c r="BO39" s="83"/>
      <c r="BP39" s="83"/>
      <c r="BQ39" s="83"/>
      <c r="BR39" s="83"/>
      <c r="BS39" s="83"/>
      <c r="BT39" s="83"/>
      <c r="BU39" s="83"/>
      <c r="BV39" s="83"/>
    </row>
    <row r="40" ht="15.75" customHeight="1">
      <c r="A40" s="84"/>
      <c r="B40" s="69" t="s">
        <v>76</v>
      </c>
      <c r="C40" s="70">
        <v>128727.0</v>
      </c>
      <c r="D40" s="71">
        <f t="shared" si="27"/>
        <v>0.06121042841</v>
      </c>
      <c r="E40" s="72">
        <v>140341.0</v>
      </c>
      <c r="F40" s="71">
        <f t="shared" si="28"/>
        <v>0.06305927413</v>
      </c>
      <c r="G40" s="72">
        <f t="shared" si="3"/>
        <v>269068</v>
      </c>
      <c r="H40" s="71">
        <f t="shared" si="29"/>
        <v>0.06216101641</v>
      </c>
      <c r="I40" s="78">
        <v>127678.0</v>
      </c>
      <c r="J40" s="79">
        <f t="shared" si="30"/>
        <v>0.06094246555</v>
      </c>
      <c r="K40" s="78">
        <v>139466.0</v>
      </c>
      <c r="L40" s="80">
        <f t="shared" si="31"/>
        <v>0.06293140519</v>
      </c>
      <c r="M40" s="88">
        <f t="shared" si="7"/>
        <v>267144</v>
      </c>
      <c r="N40" s="80">
        <f t="shared" si="32"/>
        <v>0.06196486978</v>
      </c>
      <c r="O40" s="78">
        <v>126957.0</v>
      </c>
      <c r="P40" s="79">
        <f t="shared" si="33"/>
        <v>0.06105460178</v>
      </c>
      <c r="Q40" s="89">
        <v>138306.0</v>
      </c>
      <c r="R40" s="80">
        <f t="shared" si="34"/>
        <v>0.06299395503</v>
      </c>
      <c r="S40" s="88">
        <f t="shared" si="48"/>
        <v>265263</v>
      </c>
      <c r="T40" s="80">
        <f t="shared" si="35"/>
        <v>0.06205062287</v>
      </c>
      <c r="U40" s="78">
        <v>128061.0</v>
      </c>
      <c r="V40" s="79">
        <f t="shared" si="36"/>
        <v>0.06189553723</v>
      </c>
      <c r="W40" s="89">
        <v>139409.0</v>
      </c>
      <c r="X40" s="80">
        <f t="shared" si="37"/>
        <v>0.06385262995</v>
      </c>
      <c r="Y40" s="88">
        <f t="shared" si="13"/>
        <v>267470</v>
      </c>
      <c r="Z40" s="80">
        <f t="shared" si="38"/>
        <v>0.06290038824</v>
      </c>
      <c r="AA40" s="78">
        <v>129834.0</v>
      </c>
      <c r="AB40" s="79">
        <f t="shared" si="39"/>
        <v>0.06277808777</v>
      </c>
      <c r="AC40" s="89">
        <v>140602.0</v>
      </c>
      <c r="AD40" s="80">
        <f t="shared" si="40"/>
        <v>0.06471618719</v>
      </c>
      <c r="AE40" s="88">
        <v>270436.0</v>
      </c>
      <c r="AF40" s="80">
        <f t="shared" si="41"/>
        <v>0.06377100579</v>
      </c>
      <c r="AG40" s="82">
        <v>132183.0</v>
      </c>
      <c r="AH40" s="79">
        <f t="shared" si="42"/>
        <v>0.06363205735</v>
      </c>
      <c r="AI40" s="82">
        <v>143035.0</v>
      </c>
      <c r="AJ40" s="80">
        <f t="shared" si="43"/>
        <v>0.06578375502</v>
      </c>
      <c r="AK40" s="82">
        <v>275218.0</v>
      </c>
      <c r="AL40" s="80">
        <f t="shared" si="44"/>
        <v>0.06473245629</v>
      </c>
      <c r="AM40" s="70">
        <v>108895.0</v>
      </c>
      <c r="AN40" s="79">
        <f t="shared" si="45"/>
        <v>0.05299320741</v>
      </c>
      <c r="AO40" s="72">
        <v>116781.0</v>
      </c>
      <c r="AP40" s="79">
        <f t="shared" si="46"/>
        <v>0.05445140377</v>
      </c>
      <c r="AQ40" s="72">
        <v>225676.0</v>
      </c>
      <c r="AR40" s="79">
        <f t="shared" si="47"/>
        <v>0.05370122146</v>
      </c>
      <c r="AS40" s="83"/>
      <c r="AT40" s="83"/>
      <c r="AU40" s="83"/>
      <c r="AV40" s="83"/>
      <c r="AW40" s="83"/>
      <c r="AX40" s="83"/>
      <c r="AY40" s="83"/>
      <c r="AZ40" s="83"/>
      <c r="BA40" s="83"/>
      <c r="BB40" s="83"/>
      <c r="BC40" s="83"/>
      <c r="BD40" s="83"/>
      <c r="BE40" s="83"/>
      <c r="BF40" s="83"/>
      <c r="BG40" s="83"/>
      <c r="BH40" s="83"/>
      <c r="BI40" s="83"/>
      <c r="BJ40" s="83"/>
      <c r="BK40" s="83"/>
      <c r="BL40" s="83"/>
      <c r="BM40" s="83"/>
      <c r="BN40" s="83"/>
      <c r="BO40" s="83"/>
      <c r="BP40" s="83"/>
      <c r="BQ40" s="83"/>
      <c r="BR40" s="83"/>
      <c r="BS40" s="83"/>
      <c r="BT40" s="83"/>
      <c r="BU40" s="83"/>
      <c r="BV40" s="83"/>
    </row>
    <row r="41" ht="15.75" customHeight="1">
      <c r="A41" s="84"/>
      <c r="B41" s="69" t="s">
        <v>77</v>
      </c>
      <c r="C41" s="70">
        <v>119307.0</v>
      </c>
      <c r="D41" s="71">
        <f t="shared" si="27"/>
        <v>0.05673116427</v>
      </c>
      <c r="E41" s="72">
        <v>134591.0</v>
      </c>
      <c r="F41" s="71">
        <f t="shared" si="28"/>
        <v>0.06047563267</v>
      </c>
      <c r="G41" s="72">
        <f t="shared" si="3"/>
        <v>253898</v>
      </c>
      <c r="H41" s="71">
        <f t="shared" si="29"/>
        <v>0.05865639074</v>
      </c>
      <c r="I41" s="78">
        <v>122703.0</v>
      </c>
      <c r="J41" s="79">
        <f t="shared" si="30"/>
        <v>0.05856782963</v>
      </c>
      <c r="K41" s="78">
        <v>138288.0</v>
      </c>
      <c r="L41" s="80">
        <f t="shared" si="31"/>
        <v>0.06239985488</v>
      </c>
      <c r="M41" s="88">
        <f t="shared" si="7"/>
        <v>260991</v>
      </c>
      <c r="N41" s="80">
        <f t="shared" si="32"/>
        <v>0.06053766257</v>
      </c>
      <c r="O41" s="78">
        <v>126341.0</v>
      </c>
      <c r="P41" s="79">
        <f t="shared" si="33"/>
        <v>0.06075836262</v>
      </c>
      <c r="Q41" s="89">
        <v>143230.0</v>
      </c>
      <c r="R41" s="80">
        <f t="shared" si="34"/>
        <v>0.06523667938</v>
      </c>
      <c r="S41" s="88">
        <f t="shared" si="48"/>
        <v>269571</v>
      </c>
      <c r="T41" s="80">
        <f t="shared" si="35"/>
        <v>0.06305835514</v>
      </c>
      <c r="U41" s="78">
        <v>123119.0</v>
      </c>
      <c r="V41" s="79">
        <f t="shared" si="36"/>
        <v>0.05950692755</v>
      </c>
      <c r="W41" s="89">
        <v>140350.0</v>
      </c>
      <c r="X41" s="80">
        <f t="shared" si="37"/>
        <v>0.06428363028</v>
      </c>
      <c r="Y41" s="88">
        <f t="shared" si="13"/>
        <v>263469</v>
      </c>
      <c r="Z41" s="80">
        <f t="shared" si="38"/>
        <v>0.06195948102</v>
      </c>
      <c r="AA41" s="78">
        <v>120513.0</v>
      </c>
      <c r="AB41" s="79">
        <f t="shared" si="39"/>
        <v>0.05827114386</v>
      </c>
      <c r="AC41" s="89">
        <v>136678.0</v>
      </c>
      <c r="AD41" s="80">
        <f t="shared" si="40"/>
        <v>0.0629100513</v>
      </c>
      <c r="AE41" s="88">
        <v>257191.0</v>
      </c>
      <c r="AF41" s="80">
        <f t="shared" si="41"/>
        <v>0.06064772719</v>
      </c>
      <c r="AG41" s="82">
        <v>118184.0</v>
      </c>
      <c r="AH41" s="79">
        <f t="shared" si="42"/>
        <v>0.05689302759</v>
      </c>
      <c r="AI41" s="82">
        <v>133469.0</v>
      </c>
      <c r="AJ41" s="80">
        <f t="shared" si="43"/>
        <v>0.06138422064</v>
      </c>
      <c r="AK41" s="82">
        <v>251653.0</v>
      </c>
      <c r="AL41" s="80">
        <f t="shared" si="44"/>
        <v>0.05918986702</v>
      </c>
      <c r="AM41" s="70">
        <v>117383.0</v>
      </c>
      <c r="AN41" s="79">
        <f t="shared" si="45"/>
        <v>0.05712385018</v>
      </c>
      <c r="AO41" s="72">
        <v>132503.0</v>
      </c>
      <c r="AP41" s="79">
        <f t="shared" si="46"/>
        <v>0.06178209087</v>
      </c>
      <c r="AQ41" s="72">
        <v>249886.0</v>
      </c>
      <c r="AR41" s="79">
        <f t="shared" si="47"/>
        <v>0.05946216445</v>
      </c>
      <c r="AS41" s="83"/>
      <c r="AT41" s="83"/>
      <c r="AU41" s="83"/>
      <c r="AV41" s="83"/>
      <c r="AW41" s="83"/>
      <c r="AX41" s="83"/>
      <c r="AY41" s="83"/>
      <c r="AZ41" s="83"/>
      <c r="BA41" s="83"/>
      <c r="BB41" s="83"/>
      <c r="BC41" s="83"/>
      <c r="BD41" s="83"/>
      <c r="BE41" s="83"/>
      <c r="BF41" s="83"/>
      <c r="BG41" s="83"/>
      <c r="BH41" s="83"/>
      <c r="BI41" s="83"/>
      <c r="BJ41" s="83"/>
      <c r="BK41" s="83"/>
      <c r="BL41" s="83"/>
      <c r="BM41" s="83"/>
      <c r="BN41" s="83"/>
      <c r="BO41" s="83"/>
      <c r="BP41" s="83"/>
      <c r="BQ41" s="83"/>
      <c r="BR41" s="83"/>
      <c r="BS41" s="83"/>
      <c r="BT41" s="83"/>
      <c r="BU41" s="83"/>
      <c r="BV41" s="83"/>
    </row>
    <row r="42" ht="15.75" customHeight="1">
      <c r="A42" s="84"/>
      <c r="B42" s="69" t="s">
        <v>78</v>
      </c>
      <c r="C42" s="70">
        <v>99777.0</v>
      </c>
      <c r="D42" s="71">
        <f t="shared" si="27"/>
        <v>0.04744453701</v>
      </c>
      <c r="E42" s="72">
        <v>124128.0</v>
      </c>
      <c r="F42" s="71">
        <f t="shared" si="28"/>
        <v>0.05577430387</v>
      </c>
      <c r="G42" s="72">
        <f t="shared" si="3"/>
        <v>223905</v>
      </c>
      <c r="H42" s="71">
        <f t="shared" si="29"/>
        <v>0.05172730455</v>
      </c>
      <c r="I42" s="78">
        <v>96728.0</v>
      </c>
      <c r="J42" s="79">
        <f t="shared" si="30"/>
        <v>0.04616960485</v>
      </c>
      <c r="K42" s="78">
        <v>119697.0</v>
      </c>
      <c r="L42" s="80">
        <f t="shared" si="31"/>
        <v>0.05401101636</v>
      </c>
      <c r="M42" s="88">
        <f t="shared" si="7"/>
        <v>216425</v>
      </c>
      <c r="N42" s="80">
        <f t="shared" si="32"/>
        <v>0.05020044224</v>
      </c>
      <c r="O42" s="78">
        <v>91853.0</v>
      </c>
      <c r="P42" s="79">
        <f t="shared" si="33"/>
        <v>0.04417281708</v>
      </c>
      <c r="Q42" s="89">
        <v>113205.0</v>
      </c>
      <c r="R42" s="80">
        <f t="shared" si="34"/>
        <v>0.05156125316</v>
      </c>
      <c r="S42" s="88">
        <f t="shared" si="48"/>
        <v>205058</v>
      </c>
      <c r="T42" s="80">
        <f t="shared" si="35"/>
        <v>0.04796740075</v>
      </c>
      <c r="U42" s="78">
        <v>94687.0</v>
      </c>
      <c r="V42" s="79">
        <f t="shared" si="36"/>
        <v>0.04576493026</v>
      </c>
      <c r="W42" s="89">
        <v>115591.0</v>
      </c>
      <c r="X42" s="80">
        <f t="shared" si="37"/>
        <v>0.05294342079</v>
      </c>
      <c r="Y42" s="88">
        <f t="shared" si="13"/>
        <v>210278</v>
      </c>
      <c r="Z42" s="80">
        <f t="shared" si="38"/>
        <v>0.04945065928</v>
      </c>
      <c r="AA42" s="78">
        <v>98371.0</v>
      </c>
      <c r="AB42" s="79">
        <f t="shared" si="39"/>
        <v>0.04756491576</v>
      </c>
      <c r="AC42" s="89">
        <v>118967.0</v>
      </c>
      <c r="AD42" s="80">
        <f t="shared" si="40"/>
        <v>0.05475804499</v>
      </c>
      <c r="AE42" s="88">
        <v>217338.0</v>
      </c>
      <c r="AF42" s="80">
        <f t="shared" si="41"/>
        <v>0.05125006603</v>
      </c>
      <c r="AG42" s="82">
        <v>103605.0</v>
      </c>
      <c r="AH42" s="79">
        <f t="shared" si="42"/>
        <v>0.04987478951</v>
      </c>
      <c r="AI42" s="82">
        <v>124076.0</v>
      </c>
      <c r="AJ42" s="80">
        <f t="shared" si="43"/>
        <v>0.05706425132</v>
      </c>
      <c r="AK42" s="82">
        <v>227681.0</v>
      </c>
      <c r="AL42" s="80">
        <f t="shared" si="44"/>
        <v>0.05355154961</v>
      </c>
      <c r="AM42" s="70">
        <v>106714.0</v>
      </c>
      <c r="AN42" s="79">
        <f t="shared" si="45"/>
        <v>0.05193183466</v>
      </c>
      <c r="AO42" s="72">
        <v>127314.0</v>
      </c>
      <c r="AP42" s="79">
        <f t="shared" si="46"/>
        <v>0.05936261909</v>
      </c>
      <c r="AQ42" s="72">
        <v>234028.0</v>
      </c>
      <c r="AR42" s="79">
        <f t="shared" si="47"/>
        <v>0.05568863971</v>
      </c>
      <c r="AS42" s="83"/>
      <c r="AT42" s="83"/>
      <c r="AU42" s="83"/>
      <c r="AV42" s="83"/>
      <c r="AW42" s="83"/>
      <c r="AX42" s="83"/>
      <c r="AY42" s="83"/>
      <c r="AZ42" s="83"/>
      <c r="BA42" s="83"/>
      <c r="BB42" s="83"/>
      <c r="BC42" s="83"/>
      <c r="BD42" s="83"/>
      <c r="BE42" s="83"/>
      <c r="BF42" s="83"/>
      <c r="BG42" s="83"/>
      <c r="BH42" s="83"/>
      <c r="BI42" s="83"/>
      <c r="BJ42" s="83"/>
      <c r="BK42" s="83"/>
      <c r="BL42" s="83"/>
      <c r="BM42" s="83"/>
      <c r="BN42" s="83"/>
      <c r="BO42" s="83"/>
      <c r="BP42" s="83"/>
      <c r="BQ42" s="83"/>
      <c r="BR42" s="83"/>
      <c r="BS42" s="83"/>
      <c r="BT42" s="83"/>
      <c r="BU42" s="83"/>
      <c r="BV42" s="83"/>
    </row>
    <row r="43" ht="15.75" customHeight="1">
      <c r="A43" s="84"/>
      <c r="B43" s="69" t="s">
        <v>79</v>
      </c>
      <c r="C43" s="70">
        <v>76646.0</v>
      </c>
      <c r="D43" s="71">
        <f t="shared" si="27"/>
        <v>0.03644561355</v>
      </c>
      <c r="E43" s="72">
        <v>106726.0</v>
      </c>
      <c r="F43" s="71">
        <f t="shared" si="28"/>
        <v>0.04795508148</v>
      </c>
      <c r="G43" s="72">
        <f t="shared" si="3"/>
        <v>183372</v>
      </c>
      <c r="H43" s="71">
        <f t="shared" si="29"/>
        <v>0.04236323123</v>
      </c>
      <c r="I43" s="90">
        <v>79740.0</v>
      </c>
      <c r="J43" s="79">
        <f t="shared" si="30"/>
        <v>0.03806099879</v>
      </c>
      <c r="K43" s="90">
        <v>109699.0</v>
      </c>
      <c r="L43" s="80">
        <f t="shared" si="31"/>
        <v>0.0494996072</v>
      </c>
      <c r="M43" s="88">
        <f t="shared" si="7"/>
        <v>189439</v>
      </c>
      <c r="N43" s="80">
        <f t="shared" si="32"/>
        <v>0.04394095681</v>
      </c>
      <c r="O43" s="78">
        <v>80656.0</v>
      </c>
      <c r="P43" s="79">
        <f t="shared" si="33"/>
        <v>0.0387880933</v>
      </c>
      <c r="Q43" s="89">
        <v>110984.0</v>
      </c>
      <c r="R43" s="80">
        <f t="shared" si="34"/>
        <v>0.05054965876</v>
      </c>
      <c r="S43" s="88">
        <f t="shared" si="48"/>
        <v>191640</v>
      </c>
      <c r="T43" s="80">
        <f t="shared" si="35"/>
        <v>0.04482864692</v>
      </c>
      <c r="U43" s="78">
        <v>80357.0</v>
      </c>
      <c r="V43" s="79">
        <f t="shared" si="36"/>
        <v>0.03883883216</v>
      </c>
      <c r="W43" s="89">
        <v>110820.0</v>
      </c>
      <c r="X43" s="80">
        <f t="shared" si="37"/>
        <v>0.05075818958</v>
      </c>
      <c r="Y43" s="88">
        <f t="shared" si="13"/>
        <v>191177</v>
      </c>
      <c r="Z43" s="80">
        <f t="shared" si="38"/>
        <v>0.04495871508</v>
      </c>
      <c r="AA43" s="78">
        <v>79166.0</v>
      </c>
      <c r="AB43" s="79">
        <f t="shared" si="39"/>
        <v>0.03827880291</v>
      </c>
      <c r="AC43" s="89">
        <v>108792.0</v>
      </c>
      <c r="AD43" s="80">
        <f t="shared" si="40"/>
        <v>0.05007470333</v>
      </c>
      <c r="AE43" s="88">
        <v>187958.0</v>
      </c>
      <c r="AF43" s="80">
        <f t="shared" si="41"/>
        <v>0.04432202335</v>
      </c>
      <c r="AG43" s="82">
        <v>76877.0</v>
      </c>
      <c r="AH43" s="79">
        <f t="shared" si="42"/>
        <v>0.03700809993</v>
      </c>
      <c r="AI43" s="82">
        <v>106026.0</v>
      </c>
      <c r="AJ43" s="80">
        <f t="shared" si="43"/>
        <v>0.04876280917</v>
      </c>
      <c r="AK43" s="82">
        <v>182903.0</v>
      </c>
      <c r="AL43" s="80">
        <f t="shared" si="44"/>
        <v>0.04301957158</v>
      </c>
      <c r="AM43" s="70">
        <v>75016.0</v>
      </c>
      <c r="AN43" s="79">
        <f t="shared" si="45"/>
        <v>0.03650616141</v>
      </c>
      <c r="AO43" s="72">
        <v>102060.0</v>
      </c>
      <c r="AP43" s="79">
        <f t="shared" si="46"/>
        <v>0.04758745232</v>
      </c>
      <c r="AQ43" s="72">
        <v>177076.0</v>
      </c>
      <c r="AR43" s="79">
        <f t="shared" si="47"/>
        <v>0.04213650318</v>
      </c>
      <c r="AS43" s="83"/>
      <c r="AT43" s="83"/>
      <c r="AU43" s="83"/>
      <c r="AV43" s="83"/>
      <c r="AW43" s="83"/>
      <c r="AX43" s="83"/>
      <c r="AY43" s="83"/>
      <c r="AZ43" s="83"/>
      <c r="BA43" s="83"/>
      <c r="BB43" s="83"/>
      <c r="BC43" s="83"/>
      <c r="BD43" s="83"/>
      <c r="BE43" s="83"/>
      <c r="BF43" s="83"/>
      <c r="BG43" s="83"/>
      <c r="BH43" s="83"/>
      <c r="BI43" s="83"/>
      <c r="BJ43" s="83"/>
      <c r="BK43" s="83"/>
      <c r="BL43" s="83"/>
      <c r="BM43" s="83"/>
      <c r="BN43" s="83"/>
      <c r="BO43" s="83"/>
      <c r="BP43" s="83"/>
      <c r="BQ43" s="83"/>
      <c r="BR43" s="83"/>
      <c r="BS43" s="83"/>
      <c r="BT43" s="83"/>
      <c r="BU43" s="83"/>
      <c r="BV43" s="83"/>
    </row>
    <row r="44" ht="15.75" customHeight="1">
      <c r="A44" s="84"/>
      <c r="B44" s="69" t="s">
        <v>80</v>
      </c>
      <c r="C44" s="70">
        <v>40947.0</v>
      </c>
      <c r="D44" s="71">
        <f t="shared" si="27"/>
        <v>0.01947053386</v>
      </c>
      <c r="E44" s="72">
        <v>74586.0</v>
      </c>
      <c r="F44" s="71">
        <f t="shared" si="28"/>
        <v>0.03351364904</v>
      </c>
      <c r="G44" s="72">
        <f t="shared" si="3"/>
        <v>115533</v>
      </c>
      <c r="H44" s="71">
        <f t="shared" si="29"/>
        <v>0.02669083172</v>
      </c>
      <c r="I44" s="78">
        <v>42143.0</v>
      </c>
      <c r="J44" s="79">
        <f t="shared" si="30"/>
        <v>0.02011543356</v>
      </c>
      <c r="K44" s="78">
        <v>75130.0</v>
      </c>
      <c r="L44" s="80">
        <f t="shared" si="31"/>
        <v>0.03390099718</v>
      </c>
      <c r="M44" s="88">
        <f t="shared" si="7"/>
        <v>117273</v>
      </c>
      <c r="N44" s="80">
        <f t="shared" si="32"/>
        <v>0.02720183187</v>
      </c>
      <c r="O44" s="78">
        <v>42058.0</v>
      </c>
      <c r="P44" s="79">
        <f t="shared" si="33"/>
        <v>0.02022601701</v>
      </c>
      <c r="Q44" s="89">
        <v>73858.0</v>
      </c>
      <c r="R44" s="80">
        <f t="shared" si="34"/>
        <v>0.03363995438</v>
      </c>
      <c r="S44" s="88">
        <f t="shared" si="48"/>
        <v>115916</v>
      </c>
      <c r="T44" s="80">
        <f t="shared" si="35"/>
        <v>0.02711520265</v>
      </c>
      <c r="U44" s="78">
        <v>43057.0</v>
      </c>
      <c r="V44" s="79">
        <f t="shared" si="36"/>
        <v>0.02081067731</v>
      </c>
      <c r="W44" s="89">
        <v>73366.0</v>
      </c>
      <c r="X44" s="80">
        <f t="shared" si="37"/>
        <v>0.03360336886</v>
      </c>
      <c r="Y44" s="88">
        <f t="shared" si="13"/>
        <v>116423</v>
      </c>
      <c r="Z44" s="80">
        <f t="shared" si="38"/>
        <v>0.02737896549</v>
      </c>
      <c r="AA44" s="78">
        <v>44913.0</v>
      </c>
      <c r="AB44" s="79">
        <f t="shared" si="39"/>
        <v>0.02171659393</v>
      </c>
      <c r="AC44" s="89">
        <v>74202.0</v>
      </c>
      <c r="AD44" s="80">
        <f t="shared" si="40"/>
        <v>0.03415364306</v>
      </c>
      <c r="AE44" s="88">
        <v>119115.0</v>
      </c>
      <c r="AF44" s="80">
        <f t="shared" si="41"/>
        <v>0.02808828468</v>
      </c>
      <c r="AG44" s="82">
        <v>47610.0</v>
      </c>
      <c r="AH44" s="79">
        <f t="shared" si="42"/>
        <v>0.02291915186</v>
      </c>
      <c r="AI44" s="82">
        <v>77303.0</v>
      </c>
      <c r="AJ44" s="80">
        <f t="shared" si="43"/>
        <v>0.03555270818</v>
      </c>
      <c r="AK44" s="82">
        <v>124913.0</v>
      </c>
      <c r="AL44" s="80">
        <f t="shared" si="44"/>
        <v>0.02938007439</v>
      </c>
      <c r="AM44" s="70">
        <v>50254.0</v>
      </c>
      <c r="AN44" s="79">
        <f t="shared" si="45"/>
        <v>0.02445585789</v>
      </c>
      <c r="AO44" s="72">
        <v>80297.0</v>
      </c>
      <c r="AP44" s="79">
        <f t="shared" si="46"/>
        <v>0.03744003193</v>
      </c>
      <c r="AQ44" s="72">
        <v>130551.0</v>
      </c>
      <c r="AR44" s="79">
        <f t="shared" si="47"/>
        <v>0.03106554602</v>
      </c>
      <c r="AS44" s="83"/>
      <c r="AT44" s="83"/>
      <c r="AU44" s="83"/>
      <c r="AV44" s="83"/>
      <c r="AW44" s="83"/>
      <c r="AX44" s="83"/>
      <c r="AY44" s="83"/>
      <c r="AZ44" s="83"/>
      <c r="BA44" s="83"/>
      <c r="BB44" s="83"/>
      <c r="BC44" s="83"/>
      <c r="BD44" s="83"/>
      <c r="BE44" s="83"/>
      <c r="BF44" s="83"/>
      <c r="BG44" s="83"/>
      <c r="BH44" s="83"/>
      <c r="BI44" s="83"/>
      <c r="BJ44" s="83"/>
      <c r="BK44" s="83"/>
      <c r="BL44" s="83"/>
      <c r="BM44" s="83"/>
      <c r="BN44" s="83"/>
      <c r="BO44" s="83"/>
      <c r="BP44" s="83"/>
      <c r="BQ44" s="83"/>
      <c r="BR44" s="83"/>
      <c r="BS44" s="83"/>
      <c r="BT44" s="83"/>
      <c r="BU44" s="83"/>
      <c r="BV44" s="83"/>
    </row>
    <row r="45" ht="15.75" customHeight="1">
      <c r="A45" s="84"/>
      <c r="B45" s="69" t="s">
        <v>81</v>
      </c>
      <c r="C45" s="70">
        <v>13514.0</v>
      </c>
      <c r="D45" s="71">
        <f t="shared" si="27"/>
        <v>0.006425984677</v>
      </c>
      <c r="E45" s="72">
        <v>35509.0</v>
      </c>
      <c r="F45" s="71">
        <f t="shared" si="28"/>
        <v>0.01595522167</v>
      </c>
      <c r="G45" s="72">
        <f t="shared" si="3"/>
        <v>49023</v>
      </c>
      <c r="H45" s="71">
        <f t="shared" si="29"/>
        <v>0.01132546236</v>
      </c>
      <c r="I45" s="78">
        <v>14436.0</v>
      </c>
      <c r="J45" s="79">
        <f t="shared" si="30"/>
        <v>0.006890501361</v>
      </c>
      <c r="K45" s="78">
        <v>36583.0</v>
      </c>
      <c r="L45" s="80">
        <f t="shared" si="31"/>
        <v>0.01650738959</v>
      </c>
      <c r="M45" s="88">
        <f t="shared" si="7"/>
        <v>51019</v>
      </c>
      <c r="N45" s="80">
        <f t="shared" si="32"/>
        <v>0.01183401346</v>
      </c>
      <c r="O45" s="78">
        <v>14894.0</v>
      </c>
      <c r="P45" s="79">
        <f t="shared" si="33"/>
        <v>0.007162639626</v>
      </c>
      <c r="Q45" s="89">
        <v>36637.0</v>
      </c>
      <c r="R45" s="80">
        <f t="shared" si="34"/>
        <v>0.01668698054</v>
      </c>
      <c r="S45" s="88">
        <f t="shared" si="48"/>
        <v>51531</v>
      </c>
      <c r="T45" s="80">
        <f t="shared" si="35"/>
        <v>0.01205419017</v>
      </c>
      <c r="U45" s="78">
        <v>15702.0</v>
      </c>
      <c r="V45" s="79">
        <f t="shared" si="36"/>
        <v>0.007589224867</v>
      </c>
      <c r="W45" s="89">
        <v>37255.0</v>
      </c>
      <c r="X45" s="80">
        <f t="shared" si="37"/>
        <v>0.017063674</v>
      </c>
      <c r="Y45" s="88">
        <f t="shared" si="13"/>
        <v>52957</v>
      </c>
      <c r="Z45" s="80">
        <f t="shared" si="38"/>
        <v>0.01245379243</v>
      </c>
      <c r="AA45" s="78">
        <v>16275.0</v>
      </c>
      <c r="AB45" s="79">
        <f t="shared" si="39"/>
        <v>0.007869382276</v>
      </c>
      <c r="AC45" s="89">
        <v>37889.0</v>
      </c>
      <c r="AD45" s="80">
        <f t="shared" si="40"/>
        <v>0.0174395216</v>
      </c>
      <c r="AE45" s="88">
        <v>54164.0</v>
      </c>
      <c r="AF45" s="80">
        <f t="shared" si="41"/>
        <v>0.01277231122</v>
      </c>
      <c r="AG45" s="82">
        <v>16259.0</v>
      </c>
      <c r="AH45" s="79">
        <f t="shared" si="42"/>
        <v>0.007826979418</v>
      </c>
      <c r="AI45" s="82">
        <v>38085.0</v>
      </c>
      <c r="AJ45" s="80">
        <f t="shared" si="43"/>
        <v>0.01751581298</v>
      </c>
      <c r="AK45" s="82">
        <v>54344.0</v>
      </c>
      <c r="AL45" s="80">
        <f t="shared" si="44"/>
        <v>0.01278194233</v>
      </c>
      <c r="AM45" s="70">
        <v>17392.0</v>
      </c>
      <c r="AN45" s="79">
        <f t="shared" si="45"/>
        <v>0.008463729861</v>
      </c>
      <c r="AO45" s="72">
        <v>39115.0</v>
      </c>
      <c r="AP45" s="79">
        <f t="shared" si="46"/>
        <v>0.01823812657</v>
      </c>
      <c r="AQ45" s="72">
        <v>56507.0</v>
      </c>
      <c r="AR45" s="79">
        <f t="shared" si="47"/>
        <v>0.0134462456</v>
      </c>
      <c r="AS45" s="83"/>
      <c r="AT45" s="83"/>
      <c r="AU45" s="83"/>
      <c r="AV45" s="83"/>
      <c r="AW45" s="83"/>
      <c r="AX45" s="83"/>
      <c r="AY45" s="83"/>
      <c r="AZ45" s="83"/>
      <c r="BA45" s="83"/>
      <c r="BB45" s="83"/>
      <c r="BC45" s="83"/>
      <c r="BD45" s="83"/>
      <c r="BE45" s="83"/>
      <c r="BF45" s="83"/>
      <c r="BG45" s="83"/>
      <c r="BH45" s="83"/>
      <c r="BI45" s="83"/>
      <c r="BJ45" s="83"/>
      <c r="BK45" s="83"/>
      <c r="BL45" s="83"/>
      <c r="BM45" s="83"/>
      <c r="BN45" s="83"/>
      <c r="BO45" s="83"/>
      <c r="BP45" s="83"/>
      <c r="BQ45" s="83"/>
      <c r="BR45" s="83"/>
      <c r="BS45" s="83"/>
      <c r="BT45" s="83"/>
      <c r="BU45" s="83"/>
      <c r="BV45" s="83"/>
    </row>
    <row r="46" ht="15.75" customHeight="1">
      <c r="A46" s="84"/>
      <c r="B46" s="69" t="s">
        <v>82</v>
      </c>
      <c r="C46" s="70">
        <v>2415.0</v>
      </c>
      <c r="D46" s="71">
        <f t="shared" si="27"/>
        <v>0.001148346381</v>
      </c>
      <c r="E46" s="72">
        <v>9598.0</v>
      </c>
      <c r="F46" s="71">
        <f t="shared" si="28"/>
        <v>0.004312659259</v>
      </c>
      <c r="G46" s="72">
        <f t="shared" si="3"/>
        <v>12013</v>
      </c>
      <c r="H46" s="71">
        <f t="shared" si="29"/>
        <v>0.00277528465</v>
      </c>
      <c r="I46" s="78">
        <v>2549.0</v>
      </c>
      <c r="J46" s="79">
        <f t="shared" si="30"/>
        <v>0.00121667276</v>
      </c>
      <c r="K46" s="78">
        <v>10024.0</v>
      </c>
      <c r="L46" s="80">
        <f t="shared" si="31"/>
        <v>0.004523141165</v>
      </c>
      <c r="M46" s="88">
        <f t="shared" si="7"/>
        <v>12573</v>
      </c>
      <c r="N46" s="80">
        <f t="shared" si="32"/>
        <v>0.002916345895</v>
      </c>
      <c r="O46" s="78">
        <v>2470.0</v>
      </c>
      <c r="P46" s="79">
        <f t="shared" si="33"/>
        <v>0.001187842076</v>
      </c>
      <c r="Q46" s="89">
        <v>9629.0</v>
      </c>
      <c r="R46" s="80">
        <f t="shared" si="34"/>
        <v>0.00438570122</v>
      </c>
      <c r="S46" s="88">
        <f t="shared" si="48"/>
        <v>12099</v>
      </c>
      <c r="T46" s="80">
        <f t="shared" si="35"/>
        <v>0.002830211851</v>
      </c>
      <c r="U46" s="78">
        <v>2639.0</v>
      </c>
      <c r="V46" s="79">
        <f t="shared" si="36"/>
        <v>0.001275504039</v>
      </c>
      <c r="W46" s="89">
        <v>10020.0</v>
      </c>
      <c r="X46" s="80">
        <f t="shared" si="37"/>
        <v>0.004589397758</v>
      </c>
      <c r="Y46" s="88">
        <f t="shared" si="13"/>
        <v>12659</v>
      </c>
      <c r="Z46" s="80">
        <f t="shared" si="38"/>
        <v>0.002976991867</v>
      </c>
      <c r="AA46" s="78">
        <v>2869.0</v>
      </c>
      <c r="AB46" s="79">
        <f t="shared" si="39"/>
        <v>0.001387235499</v>
      </c>
      <c r="AC46" s="89">
        <v>10168.0</v>
      </c>
      <c r="AD46" s="80">
        <f t="shared" si="40"/>
        <v>0.004680119709</v>
      </c>
      <c r="AE46" s="88">
        <v>13037.0</v>
      </c>
      <c r="AF46" s="80">
        <f t="shared" si="41"/>
        <v>0.003074230511</v>
      </c>
      <c r="AG46" s="82">
        <v>2806.0</v>
      </c>
      <c r="AH46" s="79">
        <f t="shared" si="42"/>
        <v>0.001350790593</v>
      </c>
      <c r="AI46" s="82">
        <v>10164.0</v>
      </c>
      <c r="AJ46" s="80">
        <f t="shared" si="43"/>
        <v>0.004674562772</v>
      </c>
      <c r="AK46" s="82">
        <v>12970.0</v>
      </c>
      <c r="AL46" s="80">
        <f t="shared" si="44"/>
        <v>0.003050599736</v>
      </c>
      <c r="AM46" s="70">
        <v>318.0</v>
      </c>
      <c r="AN46" s="79">
        <f t="shared" si="45"/>
        <v>0.0001547531104</v>
      </c>
      <c r="AO46" s="72">
        <v>10885.0</v>
      </c>
      <c r="AP46" s="79">
        <f t="shared" si="46"/>
        <v>0.005075342137</v>
      </c>
      <c r="AQ46" s="72">
        <v>14071.0</v>
      </c>
      <c r="AR46" s="79">
        <f t="shared" si="47"/>
        <v>0.003348295287</v>
      </c>
      <c r="AS46" s="83"/>
      <c r="AT46" s="83"/>
      <c r="AU46" s="83"/>
      <c r="AV46" s="83"/>
      <c r="AW46" s="83"/>
      <c r="AX46" s="83"/>
      <c r="AY46" s="83"/>
      <c r="AZ46" s="83"/>
      <c r="BA46" s="83"/>
      <c r="BB46" s="83"/>
      <c r="BC46" s="83"/>
      <c r="BD46" s="83"/>
      <c r="BE46" s="83"/>
      <c r="BF46" s="83"/>
      <c r="BG46" s="83"/>
      <c r="BH46" s="83"/>
      <c r="BI46" s="83"/>
      <c r="BJ46" s="83"/>
      <c r="BK46" s="83"/>
      <c r="BL46" s="83"/>
      <c r="BM46" s="83"/>
      <c r="BN46" s="83"/>
      <c r="BO46" s="83"/>
      <c r="BP46" s="83"/>
      <c r="BQ46" s="83"/>
      <c r="BR46" s="83"/>
      <c r="BS46" s="83"/>
      <c r="BT46" s="83"/>
      <c r="BU46" s="83"/>
      <c r="BV46" s="83"/>
    </row>
    <row r="47" ht="15.75" customHeight="1">
      <c r="A47" s="84"/>
      <c r="B47" s="69" t="s">
        <v>83</v>
      </c>
      <c r="C47" s="70">
        <v>138.0</v>
      </c>
      <c r="D47" s="71">
        <f t="shared" si="27"/>
        <v>0.00006561979321</v>
      </c>
      <c r="E47" s="72">
        <v>967.0</v>
      </c>
      <c r="F47" s="71">
        <f t="shared" si="28"/>
        <v>0.0004345010943</v>
      </c>
      <c r="G47" s="72">
        <f t="shared" si="3"/>
        <v>1105</v>
      </c>
      <c r="H47" s="71">
        <f t="shared" si="29"/>
        <v>0.0002552809072</v>
      </c>
      <c r="I47" s="78">
        <v>142.0</v>
      </c>
      <c r="J47" s="79">
        <f t="shared" si="30"/>
        <v>0.00006777855315</v>
      </c>
      <c r="K47" s="78">
        <v>954.0</v>
      </c>
      <c r="L47" s="80">
        <f t="shared" si="31"/>
        <v>0.0004304745282</v>
      </c>
      <c r="M47" s="88">
        <f t="shared" si="7"/>
        <v>1096</v>
      </c>
      <c r="N47" s="80">
        <f t="shared" si="32"/>
        <v>0.00025422056</v>
      </c>
      <c r="O47" s="78">
        <v>151.0</v>
      </c>
      <c r="P47" s="79">
        <f t="shared" si="33"/>
        <v>0.00007261706616</v>
      </c>
      <c r="Q47" s="89">
        <v>1058.0</v>
      </c>
      <c r="R47" s="80">
        <f t="shared" si="34"/>
        <v>0.0004818851273</v>
      </c>
      <c r="S47" s="88">
        <f t="shared" si="48"/>
        <v>1209</v>
      </c>
      <c r="T47" s="80">
        <f t="shared" si="35"/>
        <v>0.000282810656</v>
      </c>
      <c r="U47" s="78">
        <v>194.0</v>
      </c>
      <c r="V47" s="79">
        <f t="shared" si="36"/>
        <v>0.00009376573839</v>
      </c>
      <c r="W47" s="89">
        <v>1274.0</v>
      </c>
      <c r="X47" s="80">
        <f t="shared" si="37"/>
        <v>0.00058352223</v>
      </c>
      <c r="Y47" s="88">
        <f t="shared" si="13"/>
        <v>1468</v>
      </c>
      <c r="Z47" s="80">
        <f t="shared" si="38"/>
        <v>0.000345226642</v>
      </c>
      <c r="AA47" s="78">
        <v>225.0</v>
      </c>
      <c r="AB47" s="79">
        <f t="shared" si="39"/>
        <v>0.0001087933034</v>
      </c>
      <c r="AC47" s="89">
        <v>1357.0</v>
      </c>
      <c r="AD47" s="80">
        <f t="shared" si="40"/>
        <v>0.0006245989817</v>
      </c>
      <c r="AE47" s="88">
        <v>1582.0</v>
      </c>
      <c r="AF47" s="80">
        <f t="shared" si="41"/>
        <v>0.000373048452</v>
      </c>
      <c r="AG47" s="82">
        <v>248.0</v>
      </c>
      <c r="AH47" s="79">
        <f t="shared" si="42"/>
        <v>0.0001193856262</v>
      </c>
      <c r="AI47" s="82">
        <v>1322.0</v>
      </c>
      <c r="AJ47" s="80">
        <f t="shared" si="43"/>
        <v>0.0006080059016</v>
      </c>
      <c r="AK47" s="82">
        <v>1570.0</v>
      </c>
      <c r="AL47" s="80">
        <f t="shared" si="44"/>
        <v>0.0003692707467</v>
      </c>
      <c r="AM47" s="70">
        <v>273.0</v>
      </c>
      <c r="AN47" s="79">
        <f t="shared" si="45"/>
        <v>0.0001328540853</v>
      </c>
      <c r="AO47" s="72">
        <v>1460.0</v>
      </c>
      <c r="AP47" s="79">
        <f t="shared" si="46"/>
        <v>0.0006807532861</v>
      </c>
      <c r="AQ47" s="72">
        <v>1733.0</v>
      </c>
      <c r="AR47" s="79">
        <f t="shared" si="47"/>
        <v>0.0004123797692</v>
      </c>
      <c r="AS47" s="83"/>
      <c r="AT47" s="83"/>
      <c r="AU47" s="83"/>
      <c r="AV47" s="83"/>
      <c r="AW47" s="83"/>
      <c r="AX47" s="83"/>
      <c r="AY47" s="83"/>
      <c r="AZ47" s="83"/>
      <c r="BA47" s="83"/>
      <c r="BB47" s="83"/>
      <c r="BC47" s="83"/>
      <c r="BD47" s="83"/>
      <c r="BE47" s="83"/>
      <c r="BF47" s="83"/>
      <c r="BG47" s="83"/>
      <c r="BH47" s="83"/>
      <c r="BI47" s="83"/>
      <c r="BJ47" s="83"/>
      <c r="BK47" s="83"/>
      <c r="BL47" s="83"/>
      <c r="BM47" s="83"/>
      <c r="BN47" s="83"/>
      <c r="BO47" s="83"/>
      <c r="BP47" s="83"/>
      <c r="BQ47" s="83"/>
      <c r="BR47" s="83"/>
      <c r="BS47" s="83"/>
      <c r="BT47" s="83"/>
      <c r="BU47" s="83"/>
      <c r="BV47" s="83"/>
    </row>
    <row r="48" ht="15.75" customHeight="1">
      <c r="A48" s="46"/>
      <c r="B48" s="69" t="s">
        <v>62</v>
      </c>
      <c r="C48" s="70">
        <f>SUM(C27:C47)</f>
        <v>2103024</v>
      </c>
      <c r="D48" s="71">
        <f t="shared" si="27"/>
        <v>1</v>
      </c>
      <c r="E48" s="72">
        <f>SUM(E27:E47)</f>
        <v>2225541</v>
      </c>
      <c r="F48" s="71">
        <f t="shared" si="28"/>
        <v>1</v>
      </c>
      <c r="G48" s="72">
        <f t="shared" si="3"/>
        <v>4328565</v>
      </c>
      <c r="H48" s="71">
        <f t="shared" si="29"/>
        <v>1</v>
      </c>
      <c r="I48" s="78">
        <f>SUM(I27:I47)</f>
        <v>2095058</v>
      </c>
      <c r="J48" s="79">
        <f t="shared" si="30"/>
        <v>1</v>
      </c>
      <c r="K48" s="78">
        <f>SUM(K27:K47)</f>
        <v>2216159</v>
      </c>
      <c r="L48" s="80">
        <f t="shared" si="31"/>
        <v>1</v>
      </c>
      <c r="M48" s="88">
        <f t="shared" si="7"/>
        <v>4311217</v>
      </c>
      <c r="N48" s="80">
        <f t="shared" si="32"/>
        <v>1</v>
      </c>
      <c r="O48" s="88">
        <f>SUM(O27:O47)</f>
        <v>2079401</v>
      </c>
      <c r="P48" s="79">
        <f t="shared" si="33"/>
        <v>1</v>
      </c>
      <c r="Q48" s="88">
        <f>SUM(Q27:Q47)</f>
        <v>2195544</v>
      </c>
      <c r="R48" s="80">
        <f t="shared" si="34"/>
        <v>1</v>
      </c>
      <c r="S48" s="88">
        <f t="shared" si="48"/>
        <v>4274945</v>
      </c>
      <c r="T48" s="80">
        <f t="shared" si="35"/>
        <v>1</v>
      </c>
      <c r="U48" s="88">
        <f>SUM(U27:U47)</f>
        <v>2068986</v>
      </c>
      <c r="V48" s="79">
        <f t="shared" si="36"/>
        <v>1</v>
      </c>
      <c r="W48" s="88">
        <f>SUM(W27:W47)</f>
        <v>2183293</v>
      </c>
      <c r="X48" s="80">
        <f t="shared" si="37"/>
        <v>1</v>
      </c>
      <c r="Y48" s="88">
        <f t="shared" si="13"/>
        <v>4252279</v>
      </c>
      <c r="Z48" s="80">
        <f t="shared" si="38"/>
        <v>1</v>
      </c>
      <c r="AA48" s="88">
        <v>2068142.0</v>
      </c>
      <c r="AB48" s="79">
        <f t="shared" si="39"/>
        <v>1</v>
      </c>
      <c r="AC48" s="88">
        <v>2172594.0</v>
      </c>
      <c r="AD48" s="80">
        <f t="shared" si="40"/>
        <v>1</v>
      </c>
      <c r="AE48" s="88">
        <v>4240736.0</v>
      </c>
      <c r="AF48" s="80">
        <f t="shared" si="41"/>
        <v>1</v>
      </c>
      <c r="AG48" s="82">
        <v>2077302.0</v>
      </c>
      <c r="AH48" s="79">
        <f t="shared" si="42"/>
        <v>1</v>
      </c>
      <c r="AI48" s="82">
        <v>2174321.0</v>
      </c>
      <c r="AJ48" s="80">
        <f>AI48/AI48</f>
        <v>1</v>
      </c>
      <c r="AK48" s="82">
        <v>4251623.0</v>
      </c>
      <c r="AL48" s="80">
        <f t="shared" si="44"/>
        <v>1</v>
      </c>
      <c r="AM48" s="70">
        <f>SUM(AM27:AM47)</f>
        <v>2054886</v>
      </c>
      <c r="AN48" s="79">
        <f t="shared" si="45"/>
        <v>1</v>
      </c>
      <c r="AO48" s="72">
        <f>SUM(AO27:AO47)</f>
        <v>2144683</v>
      </c>
      <c r="AP48" s="79">
        <f t="shared" si="46"/>
        <v>1</v>
      </c>
      <c r="AQ48" s="72">
        <f>SUM(AQ27:AQ47)</f>
        <v>4202437</v>
      </c>
      <c r="AR48" s="79">
        <f t="shared" si="47"/>
        <v>1</v>
      </c>
      <c r="AS48" s="83"/>
      <c r="AT48" s="83"/>
      <c r="AU48" s="83"/>
      <c r="AV48" s="83"/>
      <c r="AW48" s="83"/>
      <c r="AX48" s="83"/>
      <c r="AY48" s="83"/>
      <c r="AZ48" s="83"/>
      <c r="BA48" s="83"/>
      <c r="BB48" s="83"/>
      <c r="BC48" s="83"/>
      <c r="BD48" s="83"/>
      <c r="BE48" s="83"/>
      <c r="BF48" s="83"/>
      <c r="BG48" s="83"/>
      <c r="BH48" s="83"/>
      <c r="BI48" s="83"/>
      <c r="BJ48" s="83"/>
      <c r="BK48" s="83"/>
      <c r="BL48" s="83"/>
      <c r="BM48" s="83"/>
      <c r="BN48" s="83"/>
      <c r="BO48" s="83"/>
      <c r="BP48" s="83"/>
      <c r="BQ48" s="83"/>
      <c r="BR48" s="83"/>
      <c r="BS48" s="83"/>
      <c r="BT48" s="83"/>
      <c r="BU48" s="83"/>
      <c r="BV48" s="83"/>
    </row>
    <row r="49" ht="15.75" customHeight="1">
      <c r="A49" s="91" t="s">
        <v>42</v>
      </c>
      <c r="B49" s="69" t="s">
        <v>64</v>
      </c>
      <c r="C49" s="70">
        <v>2703.0</v>
      </c>
      <c r="D49" s="71">
        <f t="shared" ref="D49:D70" si="49">C49/$C$70</f>
        <v>0.03206595884</v>
      </c>
      <c r="E49" s="72">
        <v>2576.0</v>
      </c>
      <c r="F49" s="71">
        <f t="shared" ref="F49:F70" si="50">E49/$E$70</f>
        <v>0.02829339015</v>
      </c>
      <c r="G49" s="72">
        <f t="shared" si="3"/>
        <v>5279</v>
      </c>
      <c r="H49" s="71">
        <f t="shared" ref="H49:H70" si="51">G49/$G$70</f>
        <v>0.03010704855</v>
      </c>
      <c r="I49" s="78">
        <v>2562.0</v>
      </c>
      <c r="J49" s="79">
        <f t="shared" ref="J49:J70" si="52">I49/$I$70</f>
        <v>0.03057972571</v>
      </c>
      <c r="K49" s="78">
        <v>2500.0</v>
      </c>
      <c r="L49" s="80">
        <f t="shared" ref="L49:L70" si="53">K49/$K$70</f>
        <v>0.02765823275</v>
      </c>
      <c r="M49" s="88">
        <f t="shared" si="7"/>
        <v>5062</v>
      </c>
      <c r="N49" s="80">
        <f t="shared" ref="N49:N70" si="54">M49/$M$70</f>
        <v>0.02906355859</v>
      </c>
      <c r="O49" s="78">
        <v>2464.0</v>
      </c>
      <c r="P49" s="79">
        <f t="shared" ref="P49:P70" si="55">O49/$O$70</f>
        <v>0.03000779423</v>
      </c>
      <c r="Q49" s="78">
        <v>2402.0</v>
      </c>
      <c r="R49" s="80">
        <f t="shared" ref="R49:R70" si="56">Q49/$Q$70</f>
        <v>0.02710693811</v>
      </c>
      <c r="S49" s="88">
        <f t="shared" si="48"/>
        <v>4866</v>
      </c>
      <c r="T49" s="80">
        <f t="shared" ref="T49:T70" si="57">S49/$S$70</f>
        <v>0.02850214381</v>
      </c>
      <c r="U49" s="78">
        <v>2370.0</v>
      </c>
      <c r="V49" s="79">
        <f t="shared" ref="V49:V70" si="58">U49/$U$70</f>
        <v>0.02899791998</v>
      </c>
      <c r="W49" s="78">
        <v>2334.0</v>
      </c>
      <c r="X49" s="80">
        <f t="shared" ref="X49:X70" si="59">W49/$W$70</f>
        <v>0.02657406353</v>
      </c>
      <c r="Y49" s="88">
        <f t="shared" si="13"/>
        <v>4704</v>
      </c>
      <c r="Z49" s="80">
        <f t="shared" ref="Z49:Z70" si="60">Y49/$Y$70</f>
        <v>0.02774239207</v>
      </c>
      <c r="AA49" s="78">
        <v>2326.0</v>
      </c>
      <c r="AB49" s="79">
        <f t="shared" ref="AB49:AB70" si="61">AA49/$AA$70</f>
        <v>0.02851853214</v>
      </c>
      <c r="AC49" s="78">
        <v>2287.0</v>
      </c>
      <c r="AD49" s="80">
        <f t="shared" ref="AD49:AD70" si="62">AC49/$AC$70</f>
        <v>0.02620842979</v>
      </c>
      <c r="AE49" s="78">
        <v>4613.0</v>
      </c>
      <c r="AF49" s="80">
        <f t="shared" ref="AF49:AF70" si="63">AE49/$AE$70</f>
        <v>0.02732447593</v>
      </c>
      <c r="AG49" s="82">
        <v>2307.0</v>
      </c>
      <c r="AH49" s="79">
        <f t="shared" ref="AH49:AH70" si="64">AG49/$AG$70</f>
        <v>0.02827968325</v>
      </c>
      <c r="AI49" s="82">
        <v>2205.0</v>
      </c>
      <c r="AJ49" s="79">
        <f t="shared" ref="AJ49:AJ70" si="65">AI49/$AI$70</f>
        <v>0.02534337107</v>
      </c>
      <c r="AK49" s="82">
        <v>4512.0</v>
      </c>
      <c r="AL49" s="79">
        <f t="shared" ref="AL49:AL70" si="66">AK49/$AK$70</f>
        <v>0.02676426449</v>
      </c>
      <c r="AM49" s="70">
        <v>2306.0</v>
      </c>
      <c r="AN49" s="79">
        <f t="shared" ref="AN49:AN70" si="67">AM49/$AM$70</f>
        <v>0.02823350801</v>
      </c>
      <c r="AO49" s="72">
        <v>2120.0</v>
      </c>
      <c r="AP49" s="79">
        <f t="shared" ref="AP49:AP70" si="68">AO49/$AO$70</f>
        <v>0.02448574168</v>
      </c>
      <c r="AQ49" s="72">
        <v>4426.0</v>
      </c>
      <c r="AR49" s="79">
        <f t="shared" ref="AR49:AR70" si="69">AQ49/$AQ$70</f>
        <v>0.02630499771</v>
      </c>
      <c r="AS49" s="83"/>
      <c r="AT49" s="83"/>
      <c r="AU49" s="83"/>
      <c r="AV49" s="83"/>
      <c r="AW49" s="83"/>
      <c r="AX49" s="83"/>
      <c r="AY49" s="83"/>
      <c r="AZ49" s="83"/>
      <c r="BA49" s="83"/>
      <c r="BB49" s="83"/>
      <c r="BC49" s="83"/>
      <c r="BD49" s="83"/>
      <c r="BE49" s="83"/>
      <c r="BF49" s="83"/>
      <c r="BG49" s="83"/>
      <c r="BH49" s="83"/>
      <c r="BI49" s="83"/>
      <c r="BJ49" s="83"/>
      <c r="BK49" s="83"/>
      <c r="BL49" s="83"/>
      <c r="BM49" s="83"/>
      <c r="BN49" s="83"/>
      <c r="BO49" s="83"/>
      <c r="BP49" s="83"/>
      <c r="BQ49" s="83"/>
      <c r="BR49" s="83"/>
      <c r="BS49" s="83"/>
      <c r="BT49" s="83"/>
      <c r="BU49" s="83"/>
      <c r="BV49" s="83"/>
    </row>
    <row r="50" ht="15.75" customHeight="1">
      <c r="A50" s="84"/>
      <c r="B50" s="85">
        <v>44444.0</v>
      </c>
      <c r="C50" s="70">
        <v>3253.0</v>
      </c>
      <c r="D50" s="71">
        <f t="shared" si="49"/>
        <v>0.03859066374</v>
      </c>
      <c r="E50" s="72">
        <v>3153.0</v>
      </c>
      <c r="F50" s="71">
        <f t="shared" si="50"/>
        <v>0.03463084595</v>
      </c>
      <c r="G50" s="72">
        <f t="shared" si="3"/>
        <v>6406</v>
      </c>
      <c r="H50" s="71">
        <f t="shared" si="51"/>
        <v>0.03653452416</v>
      </c>
      <c r="I50" s="78">
        <v>3197.0</v>
      </c>
      <c r="J50" s="79">
        <f t="shared" si="52"/>
        <v>0.0381590098</v>
      </c>
      <c r="K50" s="78">
        <v>3013.0</v>
      </c>
      <c r="L50" s="80">
        <f t="shared" si="53"/>
        <v>0.03333370211</v>
      </c>
      <c r="M50" s="88">
        <f t="shared" si="7"/>
        <v>6210</v>
      </c>
      <c r="N50" s="80">
        <f t="shared" si="54"/>
        <v>0.03565482</v>
      </c>
      <c r="O50" s="78">
        <v>3062.0</v>
      </c>
      <c r="P50" s="79">
        <f t="shared" si="55"/>
        <v>0.03729053001</v>
      </c>
      <c r="Q50" s="78">
        <v>2897.0</v>
      </c>
      <c r="R50" s="80">
        <f t="shared" si="56"/>
        <v>0.03269308897</v>
      </c>
      <c r="S50" s="69">
        <v>5959.0</v>
      </c>
      <c r="T50" s="80">
        <f t="shared" si="57"/>
        <v>0.03490428997</v>
      </c>
      <c r="U50" s="78">
        <v>3049.0</v>
      </c>
      <c r="V50" s="79">
        <f t="shared" si="58"/>
        <v>0.03730576288</v>
      </c>
      <c r="W50" s="78">
        <v>2815.0</v>
      </c>
      <c r="X50" s="80">
        <f t="shared" si="59"/>
        <v>0.0320505522</v>
      </c>
      <c r="Y50" s="88">
        <f t="shared" si="13"/>
        <v>5864</v>
      </c>
      <c r="Z50" s="80">
        <f t="shared" si="60"/>
        <v>0.03458362821</v>
      </c>
      <c r="AA50" s="78">
        <v>2911.0</v>
      </c>
      <c r="AB50" s="79">
        <f t="shared" si="61"/>
        <v>0.03569107784</v>
      </c>
      <c r="AC50" s="78">
        <v>2687.0</v>
      </c>
      <c r="AD50" s="80">
        <f t="shared" si="62"/>
        <v>0.03079232656</v>
      </c>
      <c r="AE50" s="78">
        <v>5598.0</v>
      </c>
      <c r="AF50" s="80">
        <f t="shared" si="63"/>
        <v>0.033158989</v>
      </c>
      <c r="AG50" s="82">
        <v>2835.0</v>
      </c>
      <c r="AH50" s="79">
        <f t="shared" si="64"/>
        <v>0.03475201648</v>
      </c>
      <c r="AI50" s="82">
        <v>2670.0</v>
      </c>
      <c r="AJ50" s="79">
        <f t="shared" si="65"/>
        <v>0.0306878915</v>
      </c>
      <c r="AK50" s="82">
        <v>5505.0</v>
      </c>
      <c r="AL50" s="79">
        <f t="shared" si="66"/>
        <v>0.03265453812</v>
      </c>
      <c r="AM50" s="70">
        <v>2741.0</v>
      </c>
      <c r="AN50" s="79">
        <f t="shared" si="67"/>
        <v>0.03355942994</v>
      </c>
      <c r="AO50" s="72">
        <v>2604.0</v>
      </c>
      <c r="AP50" s="79">
        <f t="shared" si="68"/>
        <v>0.0300758827</v>
      </c>
      <c r="AQ50" s="72">
        <v>5345.0</v>
      </c>
      <c r="AR50" s="79">
        <f t="shared" si="69"/>
        <v>0.03176688043</v>
      </c>
      <c r="AS50" s="83"/>
      <c r="AT50" s="83"/>
      <c r="AU50" s="83"/>
      <c r="AV50" s="83"/>
      <c r="AW50" s="83"/>
      <c r="AX50" s="83"/>
      <c r="AY50" s="83"/>
      <c r="AZ50" s="83"/>
      <c r="BA50" s="83"/>
      <c r="BB50" s="83"/>
      <c r="BC50" s="83"/>
      <c r="BD50" s="83"/>
      <c r="BE50" s="83"/>
      <c r="BF50" s="83"/>
      <c r="BG50" s="83"/>
      <c r="BH50" s="83"/>
      <c r="BI50" s="83"/>
      <c r="BJ50" s="83"/>
      <c r="BK50" s="83"/>
      <c r="BL50" s="83"/>
      <c r="BM50" s="83"/>
      <c r="BN50" s="83"/>
      <c r="BO50" s="83"/>
      <c r="BP50" s="83"/>
      <c r="BQ50" s="83"/>
      <c r="BR50" s="83"/>
      <c r="BS50" s="83"/>
      <c r="BT50" s="83"/>
      <c r="BU50" s="83"/>
      <c r="BV50" s="83"/>
    </row>
    <row r="51" ht="15.75" customHeight="1">
      <c r="A51" s="84"/>
      <c r="B51" s="69" t="s">
        <v>65</v>
      </c>
      <c r="C51" s="70">
        <v>3752.0</v>
      </c>
      <c r="D51" s="71">
        <f t="shared" si="49"/>
        <v>0.04451035055</v>
      </c>
      <c r="E51" s="72">
        <v>3439.0</v>
      </c>
      <c r="F51" s="71">
        <f t="shared" si="50"/>
        <v>0.03777211519</v>
      </c>
      <c r="G51" s="72">
        <f t="shared" si="3"/>
        <v>7191</v>
      </c>
      <c r="H51" s="71">
        <f t="shared" si="51"/>
        <v>0.04101151471</v>
      </c>
      <c r="I51" s="78">
        <v>3677.0</v>
      </c>
      <c r="J51" s="79">
        <f t="shared" si="52"/>
        <v>0.04388823242</v>
      </c>
      <c r="K51" s="78">
        <v>3480.0</v>
      </c>
      <c r="L51" s="80">
        <f t="shared" si="53"/>
        <v>0.03850025999</v>
      </c>
      <c r="M51" s="88">
        <f t="shared" si="7"/>
        <v>7157</v>
      </c>
      <c r="N51" s="80">
        <f t="shared" si="54"/>
        <v>0.04109203652</v>
      </c>
      <c r="O51" s="78">
        <v>3576.0</v>
      </c>
      <c r="P51" s="79">
        <f t="shared" si="55"/>
        <v>0.0435502728</v>
      </c>
      <c r="Q51" s="78">
        <v>3438.0</v>
      </c>
      <c r="R51" s="80">
        <f t="shared" si="56"/>
        <v>0.03879835688</v>
      </c>
      <c r="S51" s="88">
        <f t="shared" ref="S51:S70" si="70">SUM(O51,Q51)</f>
        <v>7014</v>
      </c>
      <c r="T51" s="80">
        <f t="shared" si="57"/>
        <v>0.04108385464</v>
      </c>
      <c r="U51" s="78">
        <v>3438.0</v>
      </c>
      <c r="V51" s="79">
        <f t="shared" si="58"/>
        <v>0.04206533709</v>
      </c>
      <c r="W51" s="78">
        <v>3387.0</v>
      </c>
      <c r="X51" s="80">
        <f t="shared" si="59"/>
        <v>0.03856313333</v>
      </c>
      <c r="Y51" s="88">
        <f t="shared" si="13"/>
        <v>6825</v>
      </c>
      <c r="Z51" s="80">
        <f t="shared" si="60"/>
        <v>0.0402512385</v>
      </c>
      <c r="AA51" s="78">
        <v>3372.0</v>
      </c>
      <c r="AB51" s="79">
        <f t="shared" si="61"/>
        <v>0.04134328907</v>
      </c>
      <c r="AC51" s="78">
        <v>3348.0</v>
      </c>
      <c r="AD51" s="80">
        <f t="shared" si="62"/>
        <v>0.03836721597</v>
      </c>
      <c r="AE51" s="78">
        <v>6720.0</v>
      </c>
      <c r="AF51" s="80">
        <f t="shared" si="63"/>
        <v>0.03980500287</v>
      </c>
      <c r="AG51" s="82">
        <v>3301.0</v>
      </c>
      <c r="AH51" s="79">
        <f t="shared" si="64"/>
        <v>0.04046434088</v>
      </c>
      <c r="AI51" s="82">
        <v>3250.0</v>
      </c>
      <c r="AJ51" s="79">
        <f t="shared" si="65"/>
        <v>0.03735417505</v>
      </c>
      <c r="AK51" s="82">
        <v>6551.0</v>
      </c>
      <c r="AL51" s="79">
        <f t="shared" si="66"/>
        <v>0.03885919695</v>
      </c>
      <c r="AM51" s="70">
        <v>3302.0</v>
      </c>
      <c r="AN51" s="79">
        <f t="shared" si="67"/>
        <v>0.04042803271</v>
      </c>
      <c r="AO51" s="72">
        <v>3129.0</v>
      </c>
      <c r="AP51" s="79">
        <f t="shared" si="68"/>
        <v>0.03613956873</v>
      </c>
      <c r="AQ51" s="72">
        <v>6431.0</v>
      </c>
      <c r="AR51" s="79">
        <f t="shared" si="69"/>
        <v>0.03822129243</v>
      </c>
      <c r="AS51" s="83"/>
      <c r="AT51" s="83"/>
      <c r="AU51" s="83"/>
      <c r="AV51" s="83"/>
      <c r="AW51" s="83"/>
      <c r="AX51" s="83"/>
      <c r="AY51" s="83"/>
      <c r="AZ51" s="83"/>
      <c r="BA51" s="83"/>
      <c r="BB51" s="83"/>
      <c r="BC51" s="83"/>
      <c r="BD51" s="83"/>
      <c r="BE51" s="83"/>
      <c r="BF51" s="83"/>
      <c r="BG51" s="83"/>
      <c r="BH51" s="83"/>
      <c r="BI51" s="83"/>
      <c r="BJ51" s="83"/>
      <c r="BK51" s="83"/>
      <c r="BL51" s="83"/>
      <c r="BM51" s="83"/>
      <c r="BN51" s="83"/>
      <c r="BO51" s="83"/>
      <c r="BP51" s="83"/>
      <c r="BQ51" s="83"/>
      <c r="BR51" s="83"/>
      <c r="BS51" s="83"/>
      <c r="BT51" s="83"/>
      <c r="BU51" s="83"/>
      <c r="BV51" s="83"/>
    </row>
    <row r="52" ht="15.75" customHeight="1">
      <c r="A52" s="84"/>
      <c r="B52" s="69" t="s">
        <v>66</v>
      </c>
      <c r="C52" s="70">
        <v>3897.0</v>
      </c>
      <c r="D52" s="71">
        <f t="shared" si="49"/>
        <v>0.04623050003</v>
      </c>
      <c r="E52" s="72">
        <v>3672.0</v>
      </c>
      <c r="F52" s="71">
        <f t="shared" si="50"/>
        <v>0.04033126112</v>
      </c>
      <c r="G52" s="72">
        <f t="shared" si="3"/>
        <v>7569</v>
      </c>
      <c r="H52" s="71">
        <f t="shared" si="51"/>
        <v>0.04316731398</v>
      </c>
      <c r="I52" s="78">
        <v>3868.0</v>
      </c>
      <c r="J52" s="79">
        <f t="shared" si="52"/>
        <v>0.04616798558</v>
      </c>
      <c r="K52" s="78">
        <v>3627.0</v>
      </c>
      <c r="L52" s="80">
        <f t="shared" si="53"/>
        <v>0.04012656407</v>
      </c>
      <c r="M52" s="88">
        <f t="shared" si="7"/>
        <v>7495</v>
      </c>
      <c r="N52" s="80">
        <f t="shared" si="54"/>
        <v>0.04303266923</v>
      </c>
      <c r="O52" s="78">
        <v>3767.0</v>
      </c>
      <c r="P52" s="79">
        <f t="shared" si="55"/>
        <v>0.04587636399</v>
      </c>
      <c r="Q52" s="78">
        <v>3530.0</v>
      </c>
      <c r="R52" s="80">
        <f t="shared" si="56"/>
        <v>0.03983659098</v>
      </c>
      <c r="S52" s="88">
        <f t="shared" si="70"/>
        <v>7297</v>
      </c>
      <c r="T52" s="80">
        <f t="shared" si="57"/>
        <v>0.0427415009</v>
      </c>
      <c r="U52" s="78">
        <v>3817.0</v>
      </c>
      <c r="V52" s="79">
        <f t="shared" si="58"/>
        <v>0.0467025572</v>
      </c>
      <c r="W52" s="78">
        <v>3497.0</v>
      </c>
      <c r="X52" s="80">
        <f t="shared" si="59"/>
        <v>0.03981555277</v>
      </c>
      <c r="Y52" s="88">
        <f t="shared" si="13"/>
        <v>7314</v>
      </c>
      <c r="Z52" s="80">
        <f t="shared" si="60"/>
        <v>0.04313517339</v>
      </c>
      <c r="AA52" s="78">
        <v>3842.0</v>
      </c>
      <c r="AB52" s="79">
        <f t="shared" si="61"/>
        <v>0.04710584716</v>
      </c>
      <c r="AC52" s="78">
        <v>3487.0</v>
      </c>
      <c r="AD52" s="80">
        <f t="shared" si="62"/>
        <v>0.0399601201</v>
      </c>
      <c r="AE52" s="78">
        <v>7329.0</v>
      </c>
      <c r="AF52" s="80">
        <f t="shared" si="63"/>
        <v>0.04341233126</v>
      </c>
      <c r="AG52" s="82">
        <v>3851.0</v>
      </c>
      <c r="AH52" s="79">
        <f t="shared" si="64"/>
        <v>0.04720635465</v>
      </c>
      <c r="AI52" s="82">
        <v>3486.0</v>
      </c>
      <c r="AJ52" s="79">
        <f t="shared" si="65"/>
        <v>0.04006666284</v>
      </c>
      <c r="AK52" s="82">
        <v>7337.0</v>
      </c>
      <c r="AL52" s="79">
        <f t="shared" si="66"/>
        <v>0.04352158877</v>
      </c>
      <c r="AM52" s="70">
        <v>3795.0</v>
      </c>
      <c r="AN52" s="79">
        <f t="shared" si="67"/>
        <v>0.04646407757</v>
      </c>
      <c r="AO52" s="72">
        <v>3563.0</v>
      </c>
      <c r="AP52" s="79">
        <f t="shared" si="68"/>
        <v>0.04115221584</v>
      </c>
      <c r="AQ52" s="72">
        <v>7358.0</v>
      </c>
      <c r="AR52" s="79">
        <f t="shared" si="69"/>
        <v>0.04373072146</v>
      </c>
      <c r="AS52" s="83"/>
      <c r="AT52" s="83"/>
      <c r="AU52" s="83"/>
      <c r="AV52" s="83"/>
      <c r="AW52" s="83"/>
      <c r="AX52" s="83"/>
      <c r="AY52" s="83"/>
      <c r="AZ52" s="83"/>
      <c r="BA52" s="83"/>
      <c r="BB52" s="83"/>
      <c r="BC52" s="83"/>
      <c r="BD52" s="83"/>
      <c r="BE52" s="83"/>
      <c r="BF52" s="83"/>
      <c r="BG52" s="83"/>
      <c r="BH52" s="83"/>
      <c r="BI52" s="83"/>
      <c r="BJ52" s="83"/>
      <c r="BK52" s="83"/>
      <c r="BL52" s="83"/>
      <c r="BM52" s="83"/>
      <c r="BN52" s="83"/>
      <c r="BO52" s="83"/>
      <c r="BP52" s="83"/>
      <c r="BQ52" s="83"/>
      <c r="BR52" s="83"/>
      <c r="BS52" s="83"/>
      <c r="BT52" s="83"/>
      <c r="BU52" s="83"/>
      <c r="BV52" s="83"/>
    </row>
    <row r="53" ht="15.75" customHeight="1">
      <c r="A53" s="84"/>
      <c r="B53" s="69" t="s">
        <v>67</v>
      </c>
      <c r="C53" s="70">
        <v>3987.0</v>
      </c>
      <c r="D53" s="71">
        <f t="shared" si="49"/>
        <v>0.04729817901</v>
      </c>
      <c r="E53" s="72">
        <v>3644.0</v>
      </c>
      <c r="F53" s="71">
        <f t="shared" si="50"/>
        <v>0.04002372427</v>
      </c>
      <c r="G53" s="72">
        <f t="shared" si="3"/>
        <v>7631</v>
      </c>
      <c r="H53" s="71">
        <f t="shared" si="51"/>
        <v>0.04352091068</v>
      </c>
      <c r="I53" s="78">
        <v>4012.0</v>
      </c>
      <c r="J53" s="79">
        <f t="shared" si="52"/>
        <v>0.04788675237</v>
      </c>
      <c r="K53" s="78">
        <v>3635.0</v>
      </c>
      <c r="L53" s="80">
        <f t="shared" si="53"/>
        <v>0.04021507042</v>
      </c>
      <c r="M53" s="88">
        <f t="shared" si="7"/>
        <v>7647</v>
      </c>
      <c r="N53" s="80">
        <f t="shared" si="54"/>
        <v>0.0439053798</v>
      </c>
      <c r="O53" s="78">
        <v>4017.0</v>
      </c>
      <c r="P53" s="79">
        <f t="shared" si="55"/>
        <v>0.04892098597</v>
      </c>
      <c r="Q53" s="78">
        <v>3584.0</v>
      </c>
      <c r="R53" s="80">
        <f t="shared" si="56"/>
        <v>0.04044598926</v>
      </c>
      <c r="S53" s="88">
        <f t="shared" si="70"/>
        <v>7601</v>
      </c>
      <c r="T53" s="80">
        <f t="shared" si="57"/>
        <v>0.04452215271</v>
      </c>
      <c r="U53" s="78">
        <v>4006.0</v>
      </c>
      <c r="V53" s="79">
        <f t="shared" si="58"/>
        <v>0.04901504955</v>
      </c>
      <c r="W53" s="78">
        <v>3673.0</v>
      </c>
      <c r="X53" s="80">
        <f t="shared" si="59"/>
        <v>0.04181942389</v>
      </c>
      <c r="Y53" s="88">
        <f t="shared" si="13"/>
        <v>7679</v>
      </c>
      <c r="Z53" s="80">
        <f t="shared" si="60"/>
        <v>0.04528780373</v>
      </c>
      <c r="AA53" s="78">
        <v>4046.0</v>
      </c>
      <c r="AB53" s="79">
        <f t="shared" si="61"/>
        <v>0.04960704258</v>
      </c>
      <c r="AC53" s="78">
        <v>3686.0</v>
      </c>
      <c r="AD53" s="80">
        <f t="shared" si="62"/>
        <v>0.04224060874</v>
      </c>
      <c r="AE53" s="78">
        <v>7732.0</v>
      </c>
      <c r="AF53" s="80">
        <f t="shared" si="63"/>
        <v>0.04579944676</v>
      </c>
      <c r="AG53" s="82">
        <v>4088.0</v>
      </c>
      <c r="AH53" s="79">
        <f t="shared" si="64"/>
        <v>0.05011154968</v>
      </c>
      <c r="AI53" s="82">
        <v>3683.0</v>
      </c>
      <c r="AJ53" s="79">
        <f t="shared" si="65"/>
        <v>0.04233090052</v>
      </c>
      <c r="AK53" s="82">
        <v>7771.0</v>
      </c>
      <c r="AL53" s="79">
        <f t="shared" si="66"/>
        <v>0.04609598833</v>
      </c>
      <c r="AM53" s="70">
        <v>4089.0</v>
      </c>
      <c r="AN53" s="79">
        <f t="shared" si="67"/>
        <v>0.05006366619</v>
      </c>
      <c r="AO53" s="72">
        <v>3692.0</v>
      </c>
      <c r="AP53" s="79">
        <f t="shared" si="68"/>
        <v>0.04264215013</v>
      </c>
      <c r="AQ53" s="72">
        <v>7781.0</v>
      </c>
      <c r="AR53" s="79">
        <f t="shared" si="69"/>
        <v>0.04624473276</v>
      </c>
      <c r="AS53" s="83"/>
      <c r="AT53" s="83"/>
      <c r="AU53" s="83"/>
      <c r="AV53" s="83"/>
      <c r="AW53" s="83"/>
      <c r="AX53" s="83"/>
      <c r="AY53" s="83"/>
      <c r="AZ53" s="83"/>
      <c r="BA53" s="83"/>
      <c r="BB53" s="83"/>
      <c r="BC53" s="83"/>
      <c r="BD53" s="83"/>
      <c r="BE53" s="83"/>
      <c r="BF53" s="83"/>
      <c r="BG53" s="83"/>
      <c r="BH53" s="83"/>
      <c r="BI53" s="83"/>
      <c r="BJ53" s="83"/>
      <c r="BK53" s="83"/>
      <c r="BL53" s="83"/>
      <c r="BM53" s="83"/>
      <c r="BN53" s="83"/>
      <c r="BO53" s="83"/>
      <c r="BP53" s="83"/>
      <c r="BQ53" s="83"/>
      <c r="BR53" s="83"/>
      <c r="BS53" s="83"/>
      <c r="BT53" s="83"/>
      <c r="BU53" s="83"/>
      <c r="BV53" s="83"/>
    </row>
    <row r="54" ht="15.75" customHeight="1">
      <c r="A54" s="84"/>
      <c r="B54" s="69" t="s">
        <v>68</v>
      </c>
      <c r="C54" s="70">
        <v>4098.0</v>
      </c>
      <c r="D54" s="71">
        <f t="shared" si="49"/>
        <v>0.0486149831</v>
      </c>
      <c r="E54" s="72">
        <v>3742.0</v>
      </c>
      <c r="F54" s="71">
        <f t="shared" si="50"/>
        <v>0.04110010324</v>
      </c>
      <c r="G54" s="72">
        <f t="shared" si="3"/>
        <v>7840</v>
      </c>
      <c r="H54" s="71">
        <f t="shared" si="51"/>
        <v>0.04471287377</v>
      </c>
      <c r="I54" s="78">
        <v>4070.0</v>
      </c>
      <c r="J54" s="79">
        <f t="shared" si="52"/>
        <v>0.04857903343</v>
      </c>
      <c r="K54" s="78">
        <v>3753.0</v>
      </c>
      <c r="L54" s="80">
        <f t="shared" si="53"/>
        <v>0.041520539</v>
      </c>
      <c r="M54" s="88">
        <f t="shared" si="7"/>
        <v>7823</v>
      </c>
      <c r="N54" s="80">
        <f t="shared" si="54"/>
        <v>0.04491588678</v>
      </c>
      <c r="O54" s="78">
        <v>3922.0</v>
      </c>
      <c r="P54" s="79">
        <f t="shared" si="55"/>
        <v>0.04776402962</v>
      </c>
      <c r="Q54" s="78">
        <v>3662.0</v>
      </c>
      <c r="R54" s="80">
        <f t="shared" si="56"/>
        <v>0.04132623121</v>
      </c>
      <c r="S54" s="88">
        <f t="shared" si="70"/>
        <v>7584</v>
      </c>
      <c r="T54" s="80">
        <f t="shared" si="57"/>
        <v>0.04442257679</v>
      </c>
      <c r="U54" s="78">
        <v>3929.0</v>
      </c>
      <c r="V54" s="79">
        <f t="shared" si="58"/>
        <v>0.04807292304</v>
      </c>
      <c r="W54" s="78">
        <v>3664.0</v>
      </c>
      <c r="X54" s="80">
        <f t="shared" si="59"/>
        <v>0.04171695321</v>
      </c>
      <c r="Y54" s="88">
        <f t="shared" si="13"/>
        <v>7593</v>
      </c>
      <c r="Z54" s="80">
        <f t="shared" si="60"/>
        <v>0.04478060863</v>
      </c>
      <c r="AA54" s="78">
        <v>3876.0</v>
      </c>
      <c r="AB54" s="79">
        <f t="shared" si="61"/>
        <v>0.04752271306</v>
      </c>
      <c r="AC54" s="78">
        <v>3677.0</v>
      </c>
      <c r="AD54" s="80">
        <f t="shared" si="62"/>
        <v>0.04213747106</v>
      </c>
      <c r="AE54" s="78">
        <v>7553.0</v>
      </c>
      <c r="AF54" s="80">
        <f t="shared" si="63"/>
        <v>0.04473916469</v>
      </c>
      <c r="AG54" s="82">
        <v>3910.0</v>
      </c>
      <c r="AH54" s="79">
        <f t="shared" si="64"/>
        <v>0.04792958886</v>
      </c>
      <c r="AI54" s="82">
        <v>3577.0</v>
      </c>
      <c r="AJ54" s="79">
        <f t="shared" si="65"/>
        <v>0.04111257974</v>
      </c>
      <c r="AK54" s="82">
        <v>7487.0</v>
      </c>
      <c r="AL54" s="79">
        <f t="shared" si="66"/>
        <v>0.0444113582</v>
      </c>
      <c r="AM54" s="70">
        <v>4208.0</v>
      </c>
      <c r="AN54" s="79">
        <f t="shared" si="67"/>
        <v>0.05152064254</v>
      </c>
      <c r="AO54" s="72">
        <v>3701.0</v>
      </c>
      <c r="AP54" s="79">
        <f t="shared" si="68"/>
        <v>0.04274609903</v>
      </c>
      <c r="AQ54" s="72">
        <v>7909.0</v>
      </c>
      <c r="AR54" s="79">
        <f t="shared" si="69"/>
        <v>0.04700547377</v>
      </c>
      <c r="AS54" s="83"/>
      <c r="AT54" s="83"/>
      <c r="AU54" s="83"/>
      <c r="AV54" s="83"/>
      <c r="AW54" s="83"/>
      <c r="AX54" s="83"/>
      <c r="AY54" s="83"/>
      <c r="AZ54" s="83"/>
      <c r="BA54" s="83"/>
      <c r="BB54" s="83"/>
      <c r="BC54" s="83"/>
      <c r="BD54" s="83"/>
      <c r="BE54" s="83"/>
      <c r="BF54" s="83"/>
      <c r="BG54" s="83"/>
      <c r="BH54" s="83"/>
      <c r="BI54" s="83"/>
      <c r="BJ54" s="83"/>
      <c r="BK54" s="83"/>
      <c r="BL54" s="83"/>
      <c r="BM54" s="83"/>
      <c r="BN54" s="83"/>
      <c r="BO54" s="83"/>
      <c r="BP54" s="83"/>
      <c r="BQ54" s="83"/>
      <c r="BR54" s="83"/>
      <c r="BS54" s="83"/>
      <c r="BT54" s="83"/>
      <c r="BU54" s="83"/>
      <c r="BV54" s="83"/>
    </row>
    <row r="55" ht="15.75" customHeight="1">
      <c r="A55" s="84"/>
      <c r="B55" s="69" t="s">
        <v>69</v>
      </c>
      <c r="C55" s="70">
        <v>4009.0</v>
      </c>
      <c r="D55" s="71">
        <f t="shared" si="49"/>
        <v>0.04755916721</v>
      </c>
      <c r="E55" s="72">
        <v>3707.0</v>
      </c>
      <c r="F55" s="71">
        <f t="shared" si="50"/>
        <v>0.04071568218</v>
      </c>
      <c r="G55" s="72">
        <f t="shared" si="3"/>
        <v>7716</v>
      </c>
      <c r="H55" s="71">
        <f t="shared" si="51"/>
        <v>0.04400568036</v>
      </c>
      <c r="I55" s="78">
        <v>3933.0</v>
      </c>
      <c r="J55" s="79">
        <f t="shared" si="52"/>
        <v>0.04694381781</v>
      </c>
      <c r="K55" s="78">
        <v>3669.0</v>
      </c>
      <c r="L55" s="80">
        <f t="shared" si="53"/>
        <v>0.04059122238</v>
      </c>
      <c r="M55" s="88">
        <f t="shared" si="7"/>
        <v>7602</v>
      </c>
      <c r="N55" s="80">
        <f t="shared" si="54"/>
        <v>0.04364701154</v>
      </c>
      <c r="O55" s="78">
        <v>3860.0</v>
      </c>
      <c r="P55" s="79">
        <f t="shared" si="55"/>
        <v>0.04700896337</v>
      </c>
      <c r="Q55" s="78">
        <v>3584.0</v>
      </c>
      <c r="R55" s="80">
        <f t="shared" si="56"/>
        <v>0.04044598926</v>
      </c>
      <c r="S55" s="88">
        <f t="shared" si="70"/>
        <v>7444</v>
      </c>
      <c r="T55" s="80">
        <f t="shared" si="57"/>
        <v>0.04360253977</v>
      </c>
      <c r="U55" s="78">
        <v>4029.0</v>
      </c>
      <c r="V55" s="79">
        <f t="shared" si="58"/>
        <v>0.04929646397</v>
      </c>
      <c r="W55" s="78">
        <v>3644.0</v>
      </c>
      <c r="X55" s="80">
        <f t="shared" si="59"/>
        <v>0.04148924058</v>
      </c>
      <c r="Y55" s="88">
        <f t="shared" si="13"/>
        <v>7673</v>
      </c>
      <c r="Z55" s="80">
        <f t="shared" si="60"/>
        <v>0.04525241802</v>
      </c>
      <c r="AA55" s="78">
        <v>4160.0</v>
      </c>
      <c r="AB55" s="79">
        <f t="shared" si="61"/>
        <v>0.05100476944</v>
      </c>
      <c r="AC55" s="78">
        <v>3717.0</v>
      </c>
      <c r="AD55" s="80">
        <f t="shared" si="62"/>
        <v>0.04259586074</v>
      </c>
      <c r="AE55" s="78">
        <v>7877.0</v>
      </c>
      <c r="AF55" s="80">
        <f t="shared" si="63"/>
        <v>0.04665833447</v>
      </c>
      <c r="AG55" s="82">
        <v>4113.0</v>
      </c>
      <c r="AH55" s="79">
        <f t="shared" si="64"/>
        <v>0.05041800485</v>
      </c>
      <c r="AI55" s="82">
        <v>3704.0</v>
      </c>
      <c r="AJ55" s="79">
        <f t="shared" si="65"/>
        <v>0.04257226596</v>
      </c>
      <c r="AK55" s="82">
        <v>7817.0</v>
      </c>
      <c r="AL55" s="79">
        <f t="shared" si="66"/>
        <v>0.04636885095</v>
      </c>
      <c r="AM55" s="70">
        <v>4169.0</v>
      </c>
      <c r="AN55" s="79">
        <f t="shared" si="67"/>
        <v>0.05104314609</v>
      </c>
      <c r="AO55" s="72">
        <v>3808.0</v>
      </c>
      <c r="AP55" s="79">
        <f t="shared" si="68"/>
        <v>0.04398193599</v>
      </c>
      <c r="AQ55" s="72">
        <v>7977.0</v>
      </c>
      <c r="AR55" s="79">
        <f t="shared" si="69"/>
        <v>0.04740961743</v>
      </c>
      <c r="AS55" s="83"/>
      <c r="AT55" s="83"/>
      <c r="AU55" s="83"/>
      <c r="AV55" s="83"/>
      <c r="AW55" s="83"/>
      <c r="AX55" s="83"/>
      <c r="AY55" s="83"/>
      <c r="AZ55" s="83"/>
      <c r="BA55" s="83"/>
      <c r="BB55" s="83"/>
      <c r="BC55" s="83"/>
      <c r="BD55" s="83"/>
      <c r="BE55" s="83"/>
      <c r="BF55" s="83"/>
      <c r="BG55" s="83"/>
      <c r="BH55" s="83"/>
      <c r="BI55" s="83"/>
      <c r="BJ55" s="83"/>
      <c r="BK55" s="83"/>
      <c r="BL55" s="83"/>
      <c r="BM55" s="83"/>
      <c r="BN55" s="83"/>
      <c r="BO55" s="83"/>
      <c r="BP55" s="83"/>
      <c r="BQ55" s="83"/>
      <c r="BR55" s="83"/>
      <c r="BS55" s="83"/>
      <c r="BT55" s="83"/>
      <c r="BU55" s="83"/>
      <c r="BV55" s="83"/>
    </row>
    <row r="56" ht="15.75" customHeight="1">
      <c r="A56" s="84"/>
      <c r="B56" s="69" t="s">
        <v>70</v>
      </c>
      <c r="C56" s="70">
        <v>4276.0</v>
      </c>
      <c r="D56" s="71">
        <f t="shared" si="49"/>
        <v>0.05072661486</v>
      </c>
      <c r="E56" s="72">
        <v>4460.0</v>
      </c>
      <c r="F56" s="71">
        <f t="shared" si="50"/>
        <v>0.04898622674</v>
      </c>
      <c r="G56" s="72">
        <f t="shared" si="3"/>
        <v>8736</v>
      </c>
      <c r="H56" s="71">
        <f t="shared" si="51"/>
        <v>0.04982291649</v>
      </c>
      <c r="I56" s="78">
        <v>4186.0</v>
      </c>
      <c r="J56" s="79">
        <f t="shared" si="52"/>
        <v>0.04996359556</v>
      </c>
      <c r="K56" s="78">
        <v>4297.0</v>
      </c>
      <c r="L56" s="80">
        <f t="shared" si="53"/>
        <v>0.04753897045</v>
      </c>
      <c r="M56" s="88">
        <f t="shared" si="7"/>
        <v>8483</v>
      </c>
      <c r="N56" s="80">
        <f t="shared" si="54"/>
        <v>0.04870528794</v>
      </c>
      <c r="O56" s="78">
        <v>4005.0</v>
      </c>
      <c r="P56" s="79">
        <f t="shared" si="55"/>
        <v>0.04877484412</v>
      </c>
      <c r="Q56" s="78">
        <v>4051.0</v>
      </c>
      <c r="R56" s="80">
        <f t="shared" si="56"/>
        <v>0.04571615583</v>
      </c>
      <c r="S56" s="88">
        <f t="shared" si="70"/>
        <v>8056</v>
      </c>
      <c r="T56" s="80">
        <f t="shared" si="57"/>
        <v>0.04718727303</v>
      </c>
      <c r="U56" s="78">
        <v>4019.0</v>
      </c>
      <c r="V56" s="79">
        <f t="shared" si="58"/>
        <v>0.04917410987</v>
      </c>
      <c r="W56" s="78">
        <v>3894.0</v>
      </c>
      <c r="X56" s="80">
        <f t="shared" si="59"/>
        <v>0.04433564841</v>
      </c>
      <c r="Y56" s="88">
        <f t="shared" si="13"/>
        <v>7913</v>
      </c>
      <c r="Z56" s="80">
        <f t="shared" si="60"/>
        <v>0.04666784619</v>
      </c>
      <c r="AA56" s="78">
        <v>3933.0</v>
      </c>
      <c r="AB56" s="79">
        <f t="shared" si="61"/>
        <v>0.04822157649</v>
      </c>
      <c r="AC56" s="78">
        <v>3719.0</v>
      </c>
      <c r="AD56" s="80">
        <f t="shared" si="62"/>
        <v>0.04261878023</v>
      </c>
      <c r="AE56" s="78">
        <v>7652.0</v>
      </c>
      <c r="AF56" s="80">
        <f t="shared" si="63"/>
        <v>0.04532557768</v>
      </c>
      <c r="AG56" s="82">
        <v>4040.0</v>
      </c>
      <c r="AH56" s="79">
        <f t="shared" si="64"/>
        <v>0.04952315575</v>
      </c>
      <c r="AI56" s="82">
        <v>3851.0</v>
      </c>
      <c r="AJ56" s="79">
        <f t="shared" si="65"/>
        <v>0.04426182403</v>
      </c>
      <c r="AK56" s="82">
        <v>7891.0</v>
      </c>
      <c r="AL56" s="79">
        <f t="shared" si="66"/>
        <v>0.04680780387</v>
      </c>
      <c r="AM56" s="70">
        <v>4101.0</v>
      </c>
      <c r="AN56" s="79">
        <f t="shared" si="67"/>
        <v>0.05021058818</v>
      </c>
      <c r="AO56" s="72">
        <v>3848.0</v>
      </c>
      <c r="AP56" s="79">
        <f t="shared" si="68"/>
        <v>0.04444393112</v>
      </c>
      <c r="AQ56" s="72">
        <v>7949.0</v>
      </c>
      <c r="AR56" s="79">
        <f t="shared" si="69"/>
        <v>0.04724320533</v>
      </c>
      <c r="AS56" s="83"/>
      <c r="AT56" s="83"/>
      <c r="AU56" s="83"/>
      <c r="AV56" s="83"/>
      <c r="AW56" s="83"/>
      <c r="AX56" s="83"/>
      <c r="AY56" s="83"/>
      <c r="AZ56" s="83"/>
      <c r="BA56" s="83"/>
      <c r="BB56" s="83"/>
      <c r="BC56" s="83"/>
      <c r="BD56" s="83"/>
      <c r="BE56" s="83"/>
      <c r="BF56" s="83"/>
      <c r="BG56" s="83"/>
      <c r="BH56" s="83"/>
      <c r="BI56" s="83"/>
      <c r="BJ56" s="83"/>
      <c r="BK56" s="83"/>
      <c r="BL56" s="83"/>
      <c r="BM56" s="83"/>
      <c r="BN56" s="83"/>
      <c r="BO56" s="83"/>
      <c r="BP56" s="83"/>
      <c r="BQ56" s="83"/>
      <c r="BR56" s="83"/>
      <c r="BS56" s="83"/>
      <c r="BT56" s="83"/>
      <c r="BU56" s="83"/>
      <c r="BV56" s="83"/>
    </row>
    <row r="57" ht="15.75" customHeight="1">
      <c r="A57" s="84"/>
      <c r="B57" s="69" t="s">
        <v>71</v>
      </c>
      <c r="C57" s="70">
        <v>5862.0</v>
      </c>
      <c r="D57" s="71">
        <f t="shared" si="49"/>
        <v>0.06954149119</v>
      </c>
      <c r="E57" s="72">
        <v>5966.0</v>
      </c>
      <c r="F57" s="71">
        <f t="shared" si="50"/>
        <v>0.06552731586</v>
      </c>
      <c r="G57" s="72">
        <f t="shared" si="3"/>
        <v>11828</v>
      </c>
      <c r="H57" s="71">
        <f t="shared" si="51"/>
        <v>0.0674571264</v>
      </c>
      <c r="I57" s="78">
        <v>5451.0</v>
      </c>
      <c r="J57" s="79">
        <f t="shared" si="52"/>
        <v>0.06506248433</v>
      </c>
      <c r="K57" s="78">
        <v>5588.0</v>
      </c>
      <c r="L57" s="80">
        <f t="shared" si="53"/>
        <v>0.06182168184</v>
      </c>
      <c r="M57" s="88">
        <f t="shared" si="7"/>
        <v>11039</v>
      </c>
      <c r="N57" s="80">
        <f t="shared" si="54"/>
        <v>0.06338060516</v>
      </c>
      <c r="O57" s="78">
        <v>5121.0</v>
      </c>
      <c r="P57" s="79">
        <f t="shared" si="55"/>
        <v>0.06236603663</v>
      </c>
      <c r="Q57" s="78">
        <v>5258.0</v>
      </c>
      <c r="R57" s="80">
        <f t="shared" si="56"/>
        <v>0.0593373358</v>
      </c>
      <c r="S57" s="88">
        <f t="shared" si="70"/>
        <v>10379</v>
      </c>
      <c r="T57" s="80">
        <f t="shared" si="57"/>
        <v>0.06079403013</v>
      </c>
      <c r="U57" s="78">
        <v>4811.0</v>
      </c>
      <c r="V57" s="79">
        <f t="shared" si="58"/>
        <v>0.05886455402</v>
      </c>
      <c r="W57" s="78">
        <v>4953.0</v>
      </c>
      <c r="X57" s="80">
        <f t="shared" si="59"/>
        <v>0.05639303199</v>
      </c>
      <c r="Y57" s="88">
        <f t="shared" si="13"/>
        <v>9764</v>
      </c>
      <c r="Z57" s="80">
        <f t="shared" si="60"/>
        <v>0.05758433593</v>
      </c>
      <c r="AA57" s="78">
        <v>4580.0</v>
      </c>
      <c r="AB57" s="79">
        <f t="shared" si="61"/>
        <v>0.05615428943</v>
      </c>
      <c r="AC57" s="78">
        <v>4796.0</v>
      </c>
      <c r="AD57" s="80">
        <f t="shared" si="62"/>
        <v>0.05496092228</v>
      </c>
      <c r="AE57" s="78">
        <v>9376.0</v>
      </c>
      <c r="AF57" s="80">
        <f t="shared" si="63"/>
        <v>0.05553745639</v>
      </c>
      <c r="AG57" s="82">
        <v>4341.0</v>
      </c>
      <c r="AH57" s="79">
        <f t="shared" si="64"/>
        <v>0.05321287602</v>
      </c>
      <c r="AI57" s="82">
        <v>4522.0</v>
      </c>
      <c r="AJ57" s="79">
        <f t="shared" si="65"/>
        <v>0.05197402448</v>
      </c>
      <c r="AK57" s="82">
        <v>8863.0</v>
      </c>
      <c r="AL57" s="79">
        <f t="shared" si="66"/>
        <v>0.05257350978</v>
      </c>
      <c r="AM57" s="70">
        <v>4321.0</v>
      </c>
      <c r="AN57" s="79">
        <f t="shared" si="67"/>
        <v>0.05290415789</v>
      </c>
      <c r="AO57" s="72">
        <v>4443.0</v>
      </c>
      <c r="AP57" s="79">
        <f t="shared" si="68"/>
        <v>0.05131610862</v>
      </c>
      <c r="AQ57" s="72">
        <v>8764.0</v>
      </c>
      <c r="AR57" s="79">
        <f t="shared" si="69"/>
        <v>0.05208698598</v>
      </c>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3"/>
      <c r="BQ57" s="83"/>
      <c r="BR57" s="83"/>
      <c r="BS57" s="83"/>
      <c r="BT57" s="83"/>
      <c r="BU57" s="83"/>
      <c r="BV57" s="83"/>
    </row>
    <row r="58" ht="15.75" customHeight="1">
      <c r="A58" s="84"/>
      <c r="B58" s="69" t="s">
        <v>72</v>
      </c>
      <c r="C58" s="70">
        <v>6953.0</v>
      </c>
      <c r="D58" s="71">
        <f t="shared" si="49"/>
        <v>0.0824841331</v>
      </c>
      <c r="E58" s="72">
        <v>6957.0</v>
      </c>
      <c r="F58" s="71">
        <f t="shared" si="50"/>
        <v>0.07641192364</v>
      </c>
      <c r="G58" s="72">
        <f t="shared" si="3"/>
        <v>13910</v>
      </c>
      <c r="H58" s="71">
        <f t="shared" si="51"/>
        <v>0.07933113191</v>
      </c>
      <c r="I58" s="78">
        <v>6819.0</v>
      </c>
      <c r="J58" s="79">
        <f t="shared" si="52"/>
        <v>0.08139076879</v>
      </c>
      <c r="K58" s="78">
        <v>6879.0</v>
      </c>
      <c r="L58" s="80">
        <f t="shared" si="53"/>
        <v>0.07610439323</v>
      </c>
      <c r="M58" s="88">
        <f t="shared" si="7"/>
        <v>13698</v>
      </c>
      <c r="N58" s="80">
        <f t="shared" si="54"/>
        <v>0.07864729862</v>
      </c>
      <c r="O58" s="78">
        <v>6549.0</v>
      </c>
      <c r="P58" s="79">
        <f t="shared" si="55"/>
        <v>0.07975691738</v>
      </c>
      <c r="Q58" s="78">
        <v>6659.0</v>
      </c>
      <c r="R58" s="80">
        <f t="shared" si="56"/>
        <v>0.07514783551</v>
      </c>
      <c r="S58" s="88">
        <f t="shared" si="70"/>
        <v>13208</v>
      </c>
      <c r="T58" s="80">
        <f t="shared" si="57"/>
        <v>0.07736463532</v>
      </c>
      <c r="U58" s="78">
        <v>6304.0</v>
      </c>
      <c r="V58" s="79">
        <f t="shared" si="58"/>
        <v>0.07713202007</v>
      </c>
      <c r="W58" s="78">
        <v>6437.0</v>
      </c>
      <c r="X58" s="80">
        <f t="shared" si="59"/>
        <v>0.07328930889</v>
      </c>
      <c r="Y58" s="88">
        <f t="shared" si="13"/>
        <v>12741</v>
      </c>
      <c r="Z58" s="80">
        <f t="shared" si="60"/>
        <v>0.07514154282</v>
      </c>
      <c r="AA58" s="78">
        <v>6061.0</v>
      </c>
      <c r="AB58" s="79">
        <f t="shared" si="61"/>
        <v>0.07431247778</v>
      </c>
      <c r="AC58" s="78">
        <v>6158.0</v>
      </c>
      <c r="AD58" s="80">
        <f t="shared" si="62"/>
        <v>0.07056909078</v>
      </c>
      <c r="AE58" s="78">
        <v>12219.0</v>
      </c>
      <c r="AF58" s="80">
        <f t="shared" si="63"/>
        <v>0.07237757888</v>
      </c>
      <c r="AG58" s="82">
        <v>5887.0</v>
      </c>
      <c r="AH58" s="79">
        <f t="shared" si="64"/>
        <v>0.07216406384</v>
      </c>
      <c r="AI58" s="82">
        <v>6019.0</v>
      </c>
      <c r="AJ58" s="79">
        <f t="shared" si="65"/>
        <v>0.06917993219</v>
      </c>
      <c r="AK58" s="82">
        <v>11906.0</v>
      </c>
      <c r="AL58" s="79">
        <f t="shared" si="66"/>
        <v>0.07062396564</v>
      </c>
      <c r="AM58" s="70">
        <v>5507.0</v>
      </c>
      <c r="AN58" s="79">
        <f t="shared" si="67"/>
        <v>0.06742494735</v>
      </c>
      <c r="AO58" s="72">
        <v>5646.0</v>
      </c>
      <c r="AP58" s="79">
        <f t="shared" si="68"/>
        <v>0.06521061203</v>
      </c>
      <c r="AQ58" s="72">
        <v>11153.0</v>
      </c>
      <c r="AR58" s="79">
        <f t="shared" si="69"/>
        <v>0.06628550372</v>
      </c>
      <c r="AS58" s="83"/>
      <c r="AT58" s="83"/>
      <c r="AU58" s="83"/>
      <c r="AV58" s="83"/>
      <c r="AW58" s="83"/>
      <c r="AX58" s="83"/>
      <c r="AY58" s="83"/>
      <c r="AZ58" s="83"/>
      <c r="BA58" s="83"/>
      <c r="BB58" s="83"/>
      <c r="BC58" s="83"/>
      <c r="BD58" s="83"/>
      <c r="BE58" s="83"/>
      <c r="BF58" s="83"/>
      <c r="BG58" s="83"/>
      <c r="BH58" s="83"/>
      <c r="BI58" s="83"/>
      <c r="BJ58" s="83"/>
      <c r="BK58" s="83"/>
      <c r="BL58" s="83"/>
      <c r="BM58" s="83"/>
      <c r="BN58" s="83"/>
      <c r="BO58" s="83"/>
      <c r="BP58" s="83"/>
      <c r="BQ58" s="83"/>
      <c r="BR58" s="83"/>
      <c r="BS58" s="83"/>
      <c r="BT58" s="83"/>
      <c r="BU58" s="83"/>
      <c r="BV58" s="83"/>
    </row>
    <row r="59" ht="15.75" customHeight="1">
      <c r="A59" s="84"/>
      <c r="B59" s="69" t="s">
        <v>73</v>
      </c>
      <c r="C59" s="70">
        <v>7454.0</v>
      </c>
      <c r="D59" s="71">
        <f t="shared" si="49"/>
        <v>0.08842754612</v>
      </c>
      <c r="E59" s="72">
        <v>7602.0</v>
      </c>
      <c r="F59" s="71">
        <f t="shared" si="50"/>
        <v>0.08349625464</v>
      </c>
      <c r="G59" s="72">
        <f t="shared" si="3"/>
        <v>15056</v>
      </c>
      <c r="H59" s="71">
        <f t="shared" si="51"/>
        <v>0.08586696779</v>
      </c>
      <c r="I59" s="78">
        <v>7355.0</v>
      </c>
      <c r="J59" s="79">
        <f t="shared" si="52"/>
        <v>0.08778840071</v>
      </c>
      <c r="K59" s="78">
        <v>7466.0</v>
      </c>
      <c r="L59" s="80">
        <f t="shared" si="53"/>
        <v>0.08259854628</v>
      </c>
      <c r="M59" s="88">
        <f t="shared" si="7"/>
        <v>14821</v>
      </c>
      <c r="N59" s="80">
        <f t="shared" si="54"/>
        <v>0.0850950221</v>
      </c>
      <c r="O59" s="78">
        <v>7189.0</v>
      </c>
      <c r="P59" s="79">
        <f t="shared" si="55"/>
        <v>0.08755114965</v>
      </c>
      <c r="Q59" s="78">
        <v>7302.0</v>
      </c>
      <c r="R59" s="80">
        <f t="shared" si="56"/>
        <v>0.08240418905</v>
      </c>
      <c r="S59" s="88">
        <f t="shared" si="70"/>
        <v>14491</v>
      </c>
      <c r="T59" s="80">
        <f t="shared" si="57"/>
        <v>0.08487968885</v>
      </c>
      <c r="U59" s="78">
        <v>7044.0</v>
      </c>
      <c r="V59" s="79">
        <f t="shared" si="58"/>
        <v>0.08618622293</v>
      </c>
      <c r="W59" s="78">
        <v>7285.0</v>
      </c>
      <c r="X59" s="80">
        <f t="shared" si="59"/>
        <v>0.08294432426</v>
      </c>
      <c r="Y59" s="88">
        <f t="shared" si="13"/>
        <v>14329</v>
      </c>
      <c r="Z59" s="80">
        <f t="shared" si="60"/>
        <v>0.08450695919</v>
      </c>
      <c r="AA59" s="78">
        <v>7027.0</v>
      </c>
      <c r="AB59" s="79">
        <f t="shared" si="61"/>
        <v>0.08615637376</v>
      </c>
      <c r="AC59" s="78">
        <v>7179.0</v>
      </c>
      <c r="AD59" s="80">
        <f t="shared" si="62"/>
        <v>0.08226948729</v>
      </c>
      <c r="AE59" s="78">
        <v>14206.0</v>
      </c>
      <c r="AF59" s="80">
        <f t="shared" si="63"/>
        <v>0.0841473022</v>
      </c>
      <c r="AG59" s="82">
        <v>6950.0</v>
      </c>
      <c r="AH59" s="79">
        <f t="shared" si="64"/>
        <v>0.08519453774</v>
      </c>
      <c r="AI59" s="82">
        <v>6950.0</v>
      </c>
      <c r="AJ59" s="79">
        <f t="shared" si="65"/>
        <v>0.07988046664</v>
      </c>
      <c r="AK59" s="82">
        <v>13900.0</v>
      </c>
      <c r="AL59" s="79">
        <f t="shared" si="66"/>
        <v>0.08245196728</v>
      </c>
      <c r="AM59" s="70">
        <v>6831.0</v>
      </c>
      <c r="AN59" s="79">
        <f t="shared" si="67"/>
        <v>0.08363533963</v>
      </c>
      <c r="AO59" s="72">
        <v>6806.0</v>
      </c>
      <c r="AP59" s="79">
        <f t="shared" si="68"/>
        <v>0.07860847068</v>
      </c>
      <c r="AQ59" s="72">
        <v>13637.0</v>
      </c>
      <c r="AR59" s="79">
        <f t="shared" si="69"/>
        <v>0.08104863393</v>
      </c>
      <c r="AS59" s="83"/>
      <c r="AT59" s="83"/>
      <c r="AU59" s="83"/>
      <c r="AV59" s="83"/>
      <c r="AW59" s="83"/>
      <c r="AX59" s="83"/>
      <c r="AY59" s="83"/>
      <c r="AZ59" s="83"/>
      <c r="BA59" s="83"/>
      <c r="BB59" s="83"/>
      <c r="BC59" s="83"/>
      <c r="BD59" s="83"/>
      <c r="BE59" s="83"/>
      <c r="BF59" s="83"/>
      <c r="BG59" s="83"/>
      <c r="BH59" s="83"/>
      <c r="BI59" s="83"/>
      <c r="BJ59" s="83"/>
      <c r="BK59" s="83"/>
      <c r="BL59" s="83"/>
      <c r="BM59" s="83"/>
      <c r="BN59" s="83"/>
      <c r="BO59" s="83"/>
      <c r="BP59" s="83"/>
      <c r="BQ59" s="83"/>
      <c r="BR59" s="83"/>
      <c r="BS59" s="83"/>
      <c r="BT59" s="83"/>
      <c r="BU59" s="83"/>
      <c r="BV59" s="83"/>
    </row>
    <row r="60" ht="15.75" customHeight="1">
      <c r="A60" s="84"/>
      <c r="B60" s="69" t="s">
        <v>74</v>
      </c>
      <c r="C60" s="70">
        <v>6629.0</v>
      </c>
      <c r="D60" s="71">
        <f t="shared" si="49"/>
        <v>0.07864048876</v>
      </c>
      <c r="E60" s="72">
        <v>6752.0</v>
      </c>
      <c r="F60" s="71">
        <f t="shared" si="50"/>
        <v>0.07416031457</v>
      </c>
      <c r="G60" s="72">
        <f t="shared" si="3"/>
        <v>13381</v>
      </c>
      <c r="H60" s="71">
        <f t="shared" si="51"/>
        <v>0.07631415356</v>
      </c>
      <c r="I60" s="78">
        <v>6938.0</v>
      </c>
      <c r="J60" s="79">
        <f t="shared" si="52"/>
        <v>0.08281113856</v>
      </c>
      <c r="K60" s="78">
        <v>7066.0</v>
      </c>
      <c r="L60" s="80">
        <f t="shared" si="53"/>
        <v>0.07817322904</v>
      </c>
      <c r="M60" s="88">
        <f t="shared" si="7"/>
        <v>14004</v>
      </c>
      <c r="N60" s="80">
        <f t="shared" si="54"/>
        <v>0.08040420279</v>
      </c>
      <c r="O60" s="78">
        <v>7052.0</v>
      </c>
      <c r="P60" s="79">
        <f t="shared" si="55"/>
        <v>0.0858826968</v>
      </c>
      <c r="Q60" s="78">
        <v>7216.0</v>
      </c>
      <c r="R60" s="80">
        <f t="shared" si="56"/>
        <v>0.08143366587</v>
      </c>
      <c r="S60" s="88">
        <f t="shared" si="70"/>
        <v>14268</v>
      </c>
      <c r="T60" s="80">
        <f t="shared" si="57"/>
        <v>0.08357348703</v>
      </c>
      <c r="U60" s="78">
        <v>7197.0</v>
      </c>
      <c r="V60" s="79">
        <f t="shared" si="58"/>
        <v>0.08805824055</v>
      </c>
      <c r="W60" s="78">
        <v>7207.0</v>
      </c>
      <c r="X60" s="80">
        <f t="shared" si="59"/>
        <v>0.08205624502</v>
      </c>
      <c r="Y60" s="88">
        <f t="shared" si="13"/>
        <v>14404</v>
      </c>
      <c r="Z60" s="80">
        <f t="shared" si="60"/>
        <v>0.08494928049</v>
      </c>
      <c r="AA60" s="78">
        <v>7341.0</v>
      </c>
      <c r="AB60" s="79">
        <f t="shared" si="61"/>
        <v>0.09000625299</v>
      </c>
      <c r="AC60" s="78">
        <v>7430.0</v>
      </c>
      <c r="AD60" s="80">
        <f t="shared" si="62"/>
        <v>0.08514588251</v>
      </c>
      <c r="AE60" s="78">
        <v>14771.0</v>
      </c>
      <c r="AF60" s="80">
        <f t="shared" si="63"/>
        <v>0.08749400259</v>
      </c>
      <c r="AG60" s="82">
        <v>7412.0</v>
      </c>
      <c r="AH60" s="79">
        <f t="shared" si="64"/>
        <v>0.09085782932</v>
      </c>
      <c r="AI60" s="82">
        <v>7620.0</v>
      </c>
      <c r="AJ60" s="79">
        <f t="shared" si="65"/>
        <v>0.0875811735</v>
      </c>
      <c r="AK60" s="82">
        <v>15032.0</v>
      </c>
      <c r="AL60" s="79">
        <f t="shared" si="66"/>
        <v>0.08916676059</v>
      </c>
      <c r="AM60" s="70">
        <v>7302.0</v>
      </c>
      <c r="AN60" s="79">
        <f t="shared" si="67"/>
        <v>0.08940202752</v>
      </c>
      <c r="AO60" s="72">
        <v>7488.0</v>
      </c>
      <c r="AP60" s="79">
        <f t="shared" si="68"/>
        <v>0.08648548758</v>
      </c>
      <c r="AQ60" s="72">
        <v>14790.0</v>
      </c>
      <c r="AR60" s="79">
        <f t="shared" si="69"/>
        <v>0.08790124631</v>
      </c>
      <c r="AS60" s="83"/>
      <c r="AT60" s="83"/>
      <c r="AU60" s="83"/>
      <c r="AV60" s="83"/>
      <c r="AW60" s="83"/>
      <c r="AX60" s="83"/>
      <c r="AY60" s="83"/>
      <c r="AZ60" s="83"/>
      <c r="BA60" s="83"/>
      <c r="BB60" s="83"/>
      <c r="BC60" s="83"/>
      <c r="BD60" s="83"/>
      <c r="BE60" s="83"/>
      <c r="BF60" s="83"/>
      <c r="BG60" s="83"/>
      <c r="BH60" s="83"/>
      <c r="BI60" s="83"/>
      <c r="BJ60" s="83"/>
      <c r="BK60" s="83"/>
      <c r="BL60" s="83"/>
      <c r="BM60" s="83"/>
      <c r="BN60" s="83"/>
      <c r="BO60" s="83"/>
      <c r="BP60" s="83"/>
      <c r="BQ60" s="83"/>
      <c r="BR60" s="83"/>
      <c r="BS60" s="83"/>
      <c r="BT60" s="83"/>
      <c r="BU60" s="83"/>
      <c r="BV60" s="83"/>
    </row>
    <row r="61" ht="15.75" customHeight="1">
      <c r="A61" s="84"/>
      <c r="B61" s="69" t="s">
        <v>75</v>
      </c>
      <c r="C61" s="70">
        <v>5916.0</v>
      </c>
      <c r="D61" s="71">
        <f t="shared" si="49"/>
        <v>0.07018209858</v>
      </c>
      <c r="E61" s="72">
        <v>6361.0</v>
      </c>
      <c r="F61" s="71">
        <f t="shared" si="50"/>
        <v>0.06986578213</v>
      </c>
      <c r="G61" s="72">
        <f t="shared" si="3"/>
        <v>12277</v>
      </c>
      <c r="H61" s="71">
        <f t="shared" si="51"/>
        <v>0.07001785093</v>
      </c>
      <c r="I61" s="78">
        <v>5934.0</v>
      </c>
      <c r="J61" s="79">
        <f t="shared" si="52"/>
        <v>0.07082751459</v>
      </c>
      <c r="K61" s="78">
        <v>6302.0</v>
      </c>
      <c r="L61" s="80">
        <f t="shared" si="53"/>
        <v>0.06972087312</v>
      </c>
      <c r="M61" s="88">
        <f t="shared" si="7"/>
        <v>12236</v>
      </c>
      <c r="N61" s="80">
        <f t="shared" si="54"/>
        <v>0.0702532009</v>
      </c>
      <c r="O61" s="78">
        <v>5985.0</v>
      </c>
      <c r="P61" s="79">
        <f t="shared" si="55"/>
        <v>0.07288825019</v>
      </c>
      <c r="Q61" s="78">
        <v>6273.0</v>
      </c>
      <c r="R61" s="80">
        <f t="shared" si="56"/>
        <v>0.07079176635</v>
      </c>
      <c r="S61" s="88">
        <f t="shared" si="70"/>
        <v>12258</v>
      </c>
      <c r="T61" s="80">
        <f t="shared" si="57"/>
        <v>0.0718000984</v>
      </c>
      <c r="U61" s="78">
        <v>6103.0</v>
      </c>
      <c r="V61" s="79">
        <f t="shared" si="58"/>
        <v>0.0746727028</v>
      </c>
      <c r="W61" s="78">
        <v>6393.0</v>
      </c>
      <c r="X61" s="80">
        <f t="shared" si="59"/>
        <v>0.07278834111</v>
      </c>
      <c r="Y61" s="88">
        <f t="shared" si="13"/>
        <v>12496</v>
      </c>
      <c r="Z61" s="80">
        <f t="shared" si="60"/>
        <v>0.07369662656</v>
      </c>
      <c r="AA61" s="78">
        <v>6217.0</v>
      </c>
      <c r="AB61" s="79">
        <f t="shared" si="61"/>
        <v>0.07622515663</v>
      </c>
      <c r="AC61" s="78">
        <v>6485.0</v>
      </c>
      <c r="AD61" s="80">
        <f t="shared" si="62"/>
        <v>0.07431642639</v>
      </c>
      <c r="AE61" s="78">
        <v>12702.0</v>
      </c>
      <c r="AF61" s="80">
        <f t="shared" si="63"/>
        <v>0.07523856347</v>
      </c>
      <c r="AG61" s="82">
        <v>6503.0</v>
      </c>
      <c r="AH61" s="79">
        <f t="shared" si="64"/>
        <v>0.07971511927</v>
      </c>
      <c r="AI61" s="82">
        <v>6705.0</v>
      </c>
      <c r="AJ61" s="79">
        <f t="shared" si="65"/>
        <v>0.07706453652</v>
      </c>
      <c r="AK61" s="82">
        <v>13208.0</v>
      </c>
      <c r="AL61" s="79">
        <f t="shared" si="66"/>
        <v>0.0783471643</v>
      </c>
      <c r="AM61" s="70">
        <v>6764.0</v>
      </c>
      <c r="AN61" s="79">
        <f t="shared" si="67"/>
        <v>0.08281502522</v>
      </c>
      <c r="AO61" s="72">
        <v>7005.0</v>
      </c>
      <c r="AP61" s="79">
        <f t="shared" si="68"/>
        <v>0.08090689643</v>
      </c>
      <c r="AQ61" s="72">
        <v>13769.0</v>
      </c>
      <c r="AR61" s="79">
        <f t="shared" si="69"/>
        <v>0.0818331481</v>
      </c>
      <c r="AS61" s="83"/>
      <c r="AT61" s="83"/>
      <c r="AU61" s="83"/>
      <c r="AV61" s="83"/>
      <c r="AW61" s="83"/>
      <c r="AX61" s="83"/>
      <c r="AY61" s="83"/>
      <c r="AZ61" s="83"/>
      <c r="BA61" s="83"/>
      <c r="BB61" s="83"/>
      <c r="BC61" s="83"/>
      <c r="BD61" s="83"/>
      <c r="BE61" s="83"/>
      <c r="BF61" s="83"/>
      <c r="BG61" s="83"/>
      <c r="BH61" s="83"/>
      <c r="BI61" s="83"/>
      <c r="BJ61" s="83"/>
      <c r="BK61" s="83"/>
      <c r="BL61" s="83"/>
      <c r="BM61" s="83"/>
      <c r="BN61" s="83"/>
      <c r="BO61" s="83"/>
      <c r="BP61" s="83"/>
      <c r="BQ61" s="83"/>
      <c r="BR61" s="83"/>
      <c r="BS61" s="83"/>
      <c r="BT61" s="83"/>
      <c r="BU61" s="83"/>
      <c r="BV61" s="83"/>
    </row>
    <row r="62" ht="15.75" customHeight="1">
      <c r="A62" s="84"/>
      <c r="B62" s="69" t="s">
        <v>76</v>
      </c>
      <c r="C62" s="70">
        <v>5798.0</v>
      </c>
      <c r="D62" s="71">
        <f t="shared" si="49"/>
        <v>0.0687822528</v>
      </c>
      <c r="E62" s="72">
        <v>6360.0</v>
      </c>
      <c r="F62" s="71">
        <f t="shared" si="50"/>
        <v>0.06985479867</v>
      </c>
      <c r="G62" s="72">
        <f t="shared" si="3"/>
        <v>12158</v>
      </c>
      <c r="H62" s="71">
        <f t="shared" si="51"/>
        <v>0.06933917338</v>
      </c>
      <c r="I62" s="78">
        <v>5665.0</v>
      </c>
      <c r="J62" s="79">
        <f t="shared" si="52"/>
        <v>0.06761676275</v>
      </c>
      <c r="K62" s="78">
        <v>6371.0</v>
      </c>
      <c r="L62" s="80">
        <f t="shared" si="53"/>
        <v>0.07048424034</v>
      </c>
      <c r="M62" s="88">
        <f t="shared" si="7"/>
        <v>12036</v>
      </c>
      <c r="N62" s="80">
        <f t="shared" si="54"/>
        <v>0.06910489751</v>
      </c>
      <c r="O62" s="78">
        <v>5593.0</v>
      </c>
      <c r="P62" s="79">
        <f t="shared" si="55"/>
        <v>0.06811428293</v>
      </c>
      <c r="Q62" s="78">
        <v>6213.0</v>
      </c>
      <c r="R62" s="80">
        <f t="shared" si="56"/>
        <v>0.07011465716</v>
      </c>
      <c r="S62" s="88">
        <f t="shared" si="70"/>
        <v>11806</v>
      </c>
      <c r="T62" s="80">
        <f t="shared" si="57"/>
        <v>0.06915255032</v>
      </c>
      <c r="U62" s="78">
        <v>5586.0</v>
      </c>
      <c r="V62" s="79">
        <f t="shared" si="58"/>
        <v>0.06834699621</v>
      </c>
      <c r="W62" s="78">
        <v>6145.0</v>
      </c>
      <c r="X62" s="80">
        <f t="shared" si="59"/>
        <v>0.06996470454</v>
      </c>
      <c r="Y62" s="88">
        <f t="shared" si="13"/>
        <v>11731</v>
      </c>
      <c r="Z62" s="80">
        <f t="shared" si="60"/>
        <v>0.06918494928</v>
      </c>
      <c r="AA62" s="78">
        <v>5647.0</v>
      </c>
      <c r="AB62" s="79">
        <f t="shared" si="61"/>
        <v>0.06923652236</v>
      </c>
      <c r="AC62" s="78">
        <v>6161.0</v>
      </c>
      <c r="AD62" s="80">
        <f t="shared" si="62"/>
        <v>0.07060347001</v>
      </c>
      <c r="AE62" s="78">
        <v>11808.0</v>
      </c>
      <c r="AF62" s="80">
        <f t="shared" si="63"/>
        <v>0.06994307648</v>
      </c>
      <c r="AG62" s="82">
        <v>5694.0</v>
      </c>
      <c r="AH62" s="79">
        <f t="shared" si="64"/>
        <v>0.06979822991</v>
      </c>
      <c r="AI62" s="82">
        <v>6207.0</v>
      </c>
      <c r="AJ62" s="79">
        <f t="shared" si="65"/>
        <v>0.07134072754</v>
      </c>
      <c r="AK62" s="82">
        <v>11901.0</v>
      </c>
      <c r="AL62" s="79">
        <f t="shared" si="66"/>
        <v>0.07059430666</v>
      </c>
      <c r="AM62" s="70">
        <v>5743.0</v>
      </c>
      <c r="AN62" s="79">
        <f t="shared" si="67"/>
        <v>0.07031441305</v>
      </c>
      <c r="AO62" s="72">
        <v>6153.0</v>
      </c>
      <c r="AP62" s="79">
        <f t="shared" si="68"/>
        <v>0.07106640025</v>
      </c>
      <c r="AQ62" s="72">
        <v>11896.0</v>
      </c>
      <c r="AR62" s="79">
        <f t="shared" si="69"/>
        <v>0.07070136755</v>
      </c>
      <c r="AS62" s="83"/>
      <c r="AT62" s="83"/>
      <c r="AU62" s="83"/>
      <c r="AV62" s="83"/>
      <c r="AW62" s="83"/>
      <c r="AX62" s="83"/>
      <c r="AY62" s="83"/>
      <c r="AZ62" s="83"/>
      <c r="BA62" s="83"/>
      <c r="BB62" s="83"/>
      <c r="BC62" s="83"/>
      <c r="BD62" s="83"/>
      <c r="BE62" s="83"/>
      <c r="BF62" s="83"/>
      <c r="BG62" s="83"/>
      <c r="BH62" s="83"/>
      <c r="BI62" s="83"/>
      <c r="BJ62" s="83"/>
      <c r="BK62" s="83"/>
      <c r="BL62" s="83"/>
      <c r="BM62" s="83"/>
      <c r="BN62" s="83"/>
      <c r="BO62" s="83"/>
      <c r="BP62" s="83"/>
      <c r="BQ62" s="83"/>
      <c r="BR62" s="83"/>
      <c r="BS62" s="83"/>
      <c r="BT62" s="83"/>
      <c r="BU62" s="83"/>
      <c r="BV62" s="83"/>
    </row>
    <row r="63" ht="15.75" customHeight="1">
      <c r="A63" s="84"/>
      <c r="B63" s="69" t="s">
        <v>77</v>
      </c>
      <c r="C63" s="70">
        <v>5317.0</v>
      </c>
      <c r="D63" s="71">
        <f t="shared" si="49"/>
        <v>0.06307610179</v>
      </c>
      <c r="E63" s="72">
        <v>5937.0</v>
      </c>
      <c r="F63" s="71">
        <f t="shared" si="50"/>
        <v>0.06520879555</v>
      </c>
      <c r="G63" s="72">
        <f t="shared" si="3"/>
        <v>11254</v>
      </c>
      <c r="H63" s="71">
        <f t="shared" si="51"/>
        <v>0.06418350528</v>
      </c>
      <c r="I63" s="78">
        <v>5517.0</v>
      </c>
      <c r="J63" s="79">
        <f t="shared" si="52"/>
        <v>0.06585025244</v>
      </c>
      <c r="K63" s="78">
        <v>6067.0</v>
      </c>
      <c r="L63" s="80">
        <f t="shared" si="53"/>
        <v>0.06712099924</v>
      </c>
      <c r="M63" s="88">
        <f t="shared" si="7"/>
        <v>11584</v>
      </c>
      <c r="N63" s="80">
        <f t="shared" si="54"/>
        <v>0.06650973187</v>
      </c>
      <c r="O63" s="78">
        <v>5634.0</v>
      </c>
      <c r="P63" s="79">
        <f t="shared" si="55"/>
        <v>0.06861360094</v>
      </c>
      <c r="Q63" s="78">
        <v>6368.0</v>
      </c>
      <c r="R63" s="80">
        <f t="shared" si="56"/>
        <v>0.07186385591</v>
      </c>
      <c r="S63" s="88">
        <f t="shared" si="70"/>
        <v>12002</v>
      </c>
      <c r="T63" s="80">
        <f t="shared" si="57"/>
        <v>0.07030060214</v>
      </c>
      <c r="U63" s="78">
        <v>5541.0</v>
      </c>
      <c r="V63" s="79">
        <f t="shared" si="58"/>
        <v>0.06779640279</v>
      </c>
      <c r="W63" s="78">
        <v>6308.0</v>
      </c>
      <c r="X63" s="80">
        <f t="shared" si="59"/>
        <v>0.07182056245</v>
      </c>
      <c r="Y63" s="88">
        <f t="shared" si="13"/>
        <v>11849</v>
      </c>
      <c r="Z63" s="80">
        <f t="shared" si="60"/>
        <v>0.06988086813</v>
      </c>
      <c r="AA63" s="78">
        <v>5469.0</v>
      </c>
      <c r="AB63" s="79">
        <f t="shared" si="61"/>
        <v>0.06705410674</v>
      </c>
      <c r="AC63" s="78">
        <v>6188.0</v>
      </c>
      <c r="AD63" s="80">
        <f t="shared" si="62"/>
        <v>0.07091288304</v>
      </c>
      <c r="AE63" s="78">
        <v>11657.0</v>
      </c>
      <c r="AF63" s="80">
        <f t="shared" si="63"/>
        <v>0.06904864858</v>
      </c>
      <c r="AG63" s="82">
        <v>5360.0</v>
      </c>
      <c r="AH63" s="79">
        <f t="shared" si="64"/>
        <v>0.06570398882</v>
      </c>
      <c r="AI63" s="82">
        <v>6057.0</v>
      </c>
      <c r="AJ63" s="79">
        <f t="shared" si="65"/>
        <v>0.0696166887</v>
      </c>
      <c r="AK63" s="82">
        <v>11417.0</v>
      </c>
      <c r="AL63" s="79">
        <f t="shared" si="66"/>
        <v>0.0677233173</v>
      </c>
      <c r="AM63" s="70">
        <v>5230.0</v>
      </c>
      <c r="AN63" s="79">
        <f t="shared" si="67"/>
        <v>0.06403349821</v>
      </c>
      <c r="AO63" s="72">
        <v>6043.0</v>
      </c>
      <c r="AP63" s="79">
        <f t="shared" si="68"/>
        <v>0.06979591365</v>
      </c>
      <c r="AQ63" s="72">
        <v>11273.0</v>
      </c>
      <c r="AR63" s="79">
        <f t="shared" si="69"/>
        <v>0.06699869842</v>
      </c>
      <c r="AS63" s="83"/>
      <c r="AT63" s="83"/>
      <c r="AU63" s="83"/>
      <c r="AV63" s="83"/>
      <c r="AW63" s="83"/>
      <c r="AX63" s="83"/>
      <c r="AY63" s="83"/>
      <c r="AZ63" s="83"/>
      <c r="BA63" s="83"/>
      <c r="BB63" s="83"/>
      <c r="BC63" s="83"/>
      <c r="BD63" s="83"/>
      <c r="BE63" s="83"/>
      <c r="BF63" s="83"/>
      <c r="BG63" s="83"/>
      <c r="BH63" s="83"/>
      <c r="BI63" s="83"/>
      <c r="BJ63" s="83"/>
      <c r="BK63" s="83"/>
      <c r="BL63" s="83"/>
      <c r="BM63" s="83"/>
      <c r="BN63" s="83"/>
      <c r="BO63" s="83"/>
      <c r="BP63" s="83"/>
      <c r="BQ63" s="83"/>
      <c r="BR63" s="83"/>
      <c r="BS63" s="83"/>
      <c r="BT63" s="83"/>
      <c r="BU63" s="83"/>
      <c r="BV63" s="83"/>
    </row>
    <row r="64" ht="15.75" customHeight="1">
      <c r="A64" s="84"/>
      <c r="B64" s="69" t="s">
        <v>78</v>
      </c>
      <c r="C64" s="70">
        <v>4512.0</v>
      </c>
      <c r="D64" s="71">
        <f t="shared" si="49"/>
        <v>0.05352630642</v>
      </c>
      <c r="E64" s="72">
        <v>5676.0</v>
      </c>
      <c r="F64" s="71">
        <f t="shared" si="50"/>
        <v>0.06234211278</v>
      </c>
      <c r="G64" s="72">
        <f t="shared" si="3"/>
        <v>10188</v>
      </c>
      <c r="H64" s="71">
        <f t="shared" si="51"/>
        <v>0.05810392321</v>
      </c>
      <c r="I64" s="78">
        <v>4432.0</v>
      </c>
      <c r="J64" s="79">
        <f t="shared" si="52"/>
        <v>0.05289982216</v>
      </c>
      <c r="K64" s="78">
        <v>5434.0</v>
      </c>
      <c r="L64" s="80">
        <f t="shared" si="53"/>
        <v>0.0601179347</v>
      </c>
      <c r="M64" s="88">
        <f t="shared" si="7"/>
        <v>9866</v>
      </c>
      <c r="N64" s="80">
        <f t="shared" si="54"/>
        <v>0.05664580582</v>
      </c>
      <c r="O64" s="78">
        <v>4147.0</v>
      </c>
      <c r="P64" s="79">
        <f t="shared" si="55"/>
        <v>0.0505041894</v>
      </c>
      <c r="Q64" s="78">
        <v>5071.0</v>
      </c>
      <c r="R64" s="80">
        <f t="shared" si="56"/>
        <v>0.05722701214</v>
      </c>
      <c r="S64" s="88">
        <f t="shared" si="70"/>
        <v>9218</v>
      </c>
      <c r="T64" s="80">
        <f t="shared" si="57"/>
        <v>0.05399358028</v>
      </c>
      <c r="U64" s="78">
        <v>4195.0</v>
      </c>
      <c r="V64" s="79">
        <f t="shared" si="58"/>
        <v>0.05132754191</v>
      </c>
      <c r="W64" s="78">
        <v>5122.0</v>
      </c>
      <c r="X64" s="80">
        <f t="shared" si="59"/>
        <v>0.05831720369</v>
      </c>
      <c r="Y64" s="88">
        <f t="shared" si="13"/>
        <v>9317</v>
      </c>
      <c r="Z64" s="80">
        <f t="shared" si="60"/>
        <v>0.05494810097</v>
      </c>
      <c r="AA64" s="78">
        <v>4339.0</v>
      </c>
      <c r="AB64" s="79">
        <f t="shared" si="61"/>
        <v>0.05319944581</v>
      </c>
      <c r="AC64" s="78">
        <v>5143.0</v>
      </c>
      <c r="AD64" s="80">
        <f t="shared" si="62"/>
        <v>0.05893745273</v>
      </c>
      <c r="AE64" s="78">
        <v>9482.0</v>
      </c>
      <c r="AF64" s="80">
        <f t="shared" si="63"/>
        <v>0.05616533292</v>
      </c>
      <c r="AG64" s="82">
        <v>4614.0</v>
      </c>
      <c r="AH64" s="79">
        <f t="shared" si="64"/>
        <v>0.0565593665</v>
      </c>
      <c r="AI64" s="82">
        <v>5439.0</v>
      </c>
      <c r="AJ64" s="79">
        <f t="shared" si="65"/>
        <v>0.06251364864</v>
      </c>
      <c r="AK64" s="82">
        <v>10053.0</v>
      </c>
      <c r="AL64" s="79">
        <f t="shared" si="66"/>
        <v>0.05963234727</v>
      </c>
      <c r="AM64" s="70">
        <v>4775.0</v>
      </c>
      <c r="AN64" s="79">
        <f t="shared" si="67"/>
        <v>0.0584627063</v>
      </c>
      <c r="AO64" s="72">
        <v>5546.0</v>
      </c>
      <c r="AP64" s="79">
        <f t="shared" si="68"/>
        <v>0.06405562421</v>
      </c>
      <c r="AQ64" s="72">
        <v>10321.0</v>
      </c>
      <c r="AR64" s="79">
        <f t="shared" si="69"/>
        <v>0.06134068716</v>
      </c>
      <c r="AS64" s="83"/>
      <c r="AT64" s="83"/>
      <c r="AU64" s="83"/>
      <c r="AV64" s="83"/>
      <c r="AW64" s="83"/>
      <c r="AX64" s="83"/>
      <c r="AY64" s="83"/>
      <c r="AZ64" s="83"/>
      <c r="BA64" s="83"/>
      <c r="BB64" s="83"/>
      <c r="BC64" s="83"/>
      <c r="BD64" s="83"/>
      <c r="BE64" s="83"/>
      <c r="BF64" s="83"/>
      <c r="BG64" s="83"/>
      <c r="BH64" s="83"/>
      <c r="BI64" s="83"/>
      <c r="BJ64" s="83"/>
      <c r="BK64" s="83"/>
      <c r="BL64" s="83"/>
      <c r="BM64" s="83"/>
      <c r="BN64" s="83"/>
      <c r="BO64" s="83"/>
      <c r="BP64" s="83"/>
      <c r="BQ64" s="83"/>
      <c r="BR64" s="83"/>
      <c r="BS64" s="83"/>
      <c r="BT64" s="83"/>
      <c r="BU64" s="83"/>
      <c r="BV64" s="83"/>
    </row>
    <row r="65" ht="15.75" customHeight="1">
      <c r="A65" s="84"/>
      <c r="B65" s="69" t="s">
        <v>79</v>
      </c>
      <c r="C65" s="70">
        <v>3356.0</v>
      </c>
      <c r="D65" s="71">
        <f t="shared" si="49"/>
        <v>0.03981256302</v>
      </c>
      <c r="E65" s="72">
        <v>4958.0</v>
      </c>
      <c r="F65" s="71">
        <f t="shared" si="50"/>
        <v>0.05445598928</v>
      </c>
      <c r="G65" s="72">
        <f t="shared" si="3"/>
        <v>8314</v>
      </c>
      <c r="H65" s="71">
        <f t="shared" si="51"/>
        <v>0.04741617762</v>
      </c>
      <c r="I65" s="78">
        <v>3519.0</v>
      </c>
      <c r="J65" s="79">
        <f t="shared" si="52"/>
        <v>0.0420023633</v>
      </c>
      <c r="K65" s="78">
        <v>5053.0</v>
      </c>
      <c r="L65" s="80">
        <f t="shared" si="53"/>
        <v>0.05590282003</v>
      </c>
      <c r="M65" s="88">
        <f t="shared" si="7"/>
        <v>8572</v>
      </c>
      <c r="N65" s="80">
        <f t="shared" si="54"/>
        <v>0.04921628294</v>
      </c>
      <c r="O65" s="78">
        <v>3585.0</v>
      </c>
      <c r="P65" s="79">
        <f t="shared" si="55"/>
        <v>0.04365987919</v>
      </c>
      <c r="Q65" s="78">
        <v>5101.0</v>
      </c>
      <c r="R65" s="80">
        <f t="shared" si="56"/>
        <v>0.05756556674</v>
      </c>
      <c r="S65" s="88">
        <f t="shared" si="70"/>
        <v>8686</v>
      </c>
      <c r="T65" s="80">
        <f t="shared" si="57"/>
        <v>0.05087743961</v>
      </c>
      <c r="U65" s="78">
        <v>3615.0</v>
      </c>
      <c r="V65" s="79">
        <f t="shared" si="58"/>
        <v>0.04423100453</v>
      </c>
      <c r="W65" s="78">
        <v>5154.0</v>
      </c>
      <c r="X65" s="80">
        <f t="shared" si="59"/>
        <v>0.05868154389</v>
      </c>
      <c r="Y65" s="88">
        <f t="shared" si="13"/>
        <v>8769</v>
      </c>
      <c r="Z65" s="80">
        <f t="shared" si="60"/>
        <v>0.05171620665</v>
      </c>
      <c r="AA65" s="78">
        <v>3536.0</v>
      </c>
      <c r="AB65" s="79">
        <f t="shared" si="61"/>
        <v>0.04335405402</v>
      </c>
      <c r="AC65" s="78">
        <v>5119.0</v>
      </c>
      <c r="AD65" s="80">
        <f t="shared" si="62"/>
        <v>0.05866241892</v>
      </c>
      <c r="AE65" s="78">
        <v>8655.0</v>
      </c>
      <c r="AF65" s="80">
        <f t="shared" si="63"/>
        <v>0.05126671129</v>
      </c>
      <c r="AG65" s="82">
        <v>3419.0</v>
      </c>
      <c r="AH65" s="79">
        <f t="shared" si="64"/>
        <v>0.04191080929</v>
      </c>
      <c r="AI65" s="82">
        <v>4876.0</v>
      </c>
      <c r="AJ65" s="79">
        <f t="shared" si="65"/>
        <v>0.05604275616</v>
      </c>
      <c r="AK65" s="82">
        <v>8295.0</v>
      </c>
      <c r="AL65" s="79">
        <f t="shared" si="66"/>
        <v>0.04920424954</v>
      </c>
      <c r="AM65" s="70">
        <v>3367.0</v>
      </c>
      <c r="AN65" s="79">
        <f t="shared" si="67"/>
        <v>0.04122386013</v>
      </c>
      <c r="AO65" s="72">
        <v>4655.0</v>
      </c>
      <c r="AP65" s="79">
        <f t="shared" si="68"/>
        <v>0.05376468278</v>
      </c>
      <c r="AQ65" s="72">
        <v>8022.0</v>
      </c>
      <c r="AR65" s="79">
        <f t="shared" si="69"/>
        <v>0.04767706544</v>
      </c>
      <c r="AS65" s="83"/>
      <c r="AT65" s="83"/>
      <c r="AU65" s="83"/>
      <c r="AV65" s="83"/>
      <c r="AW65" s="83"/>
      <c r="AX65" s="83"/>
      <c r="AY65" s="83"/>
      <c r="AZ65" s="83"/>
      <c r="BA65" s="83"/>
      <c r="BB65" s="83"/>
      <c r="BC65" s="83"/>
      <c r="BD65" s="83"/>
      <c r="BE65" s="83"/>
      <c r="BF65" s="83"/>
      <c r="BG65" s="83"/>
      <c r="BH65" s="83"/>
      <c r="BI65" s="83"/>
      <c r="BJ65" s="83"/>
      <c r="BK65" s="83"/>
      <c r="BL65" s="83"/>
      <c r="BM65" s="83"/>
      <c r="BN65" s="83"/>
      <c r="BO65" s="83"/>
      <c r="BP65" s="83"/>
      <c r="BQ65" s="83"/>
      <c r="BR65" s="83"/>
      <c r="BS65" s="83"/>
      <c r="BT65" s="83"/>
      <c r="BU65" s="83"/>
      <c r="BV65" s="83"/>
    </row>
    <row r="66" ht="15.75" customHeight="1">
      <c r="A66" s="84"/>
      <c r="B66" s="69" t="s">
        <v>80</v>
      </c>
      <c r="C66" s="70">
        <v>1787.0</v>
      </c>
      <c r="D66" s="71">
        <f t="shared" si="49"/>
        <v>0.02119935939</v>
      </c>
      <c r="E66" s="72">
        <v>3648.0</v>
      </c>
      <c r="F66" s="71">
        <f t="shared" si="50"/>
        <v>0.04006765811</v>
      </c>
      <c r="G66" s="72">
        <f t="shared" si="3"/>
        <v>5435</v>
      </c>
      <c r="H66" s="71">
        <f t="shared" si="51"/>
        <v>0.03099674349</v>
      </c>
      <c r="I66" s="78">
        <v>1846.0</v>
      </c>
      <c r="J66" s="79">
        <f t="shared" si="52"/>
        <v>0.02203363531</v>
      </c>
      <c r="K66" s="78">
        <v>3648.0</v>
      </c>
      <c r="L66" s="80">
        <f t="shared" si="53"/>
        <v>0.04035889323</v>
      </c>
      <c r="M66" s="88">
        <f t="shared" si="7"/>
        <v>5494</v>
      </c>
      <c r="N66" s="80">
        <f t="shared" si="54"/>
        <v>0.0315438939</v>
      </c>
      <c r="O66" s="78">
        <v>1807.0</v>
      </c>
      <c r="P66" s="79">
        <f t="shared" si="55"/>
        <v>0.02200652767</v>
      </c>
      <c r="Q66" s="78">
        <v>3552.0</v>
      </c>
      <c r="R66" s="80">
        <f t="shared" si="56"/>
        <v>0.04008486435</v>
      </c>
      <c r="S66" s="88">
        <f t="shared" si="70"/>
        <v>5359</v>
      </c>
      <c r="T66" s="80">
        <f t="shared" si="57"/>
        <v>0.0313898456</v>
      </c>
      <c r="U66" s="78">
        <v>1862.0</v>
      </c>
      <c r="V66" s="79">
        <f t="shared" si="58"/>
        <v>0.02278233207</v>
      </c>
      <c r="W66" s="78">
        <v>3461.0</v>
      </c>
      <c r="X66" s="80">
        <f t="shared" si="59"/>
        <v>0.03940567004</v>
      </c>
      <c r="Y66" s="88">
        <f t="shared" si="13"/>
        <v>5323</v>
      </c>
      <c r="Z66" s="80">
        <f t="shared" si="60"/>
        <v>0.03139301722</v>
      </c>
      <c r="AA66" s="78">
        <v>1994.0</v>
      </c>
      <c r="AB66" s="79">
        <f t="shared" si="61"/>
        <v>0.0244479592</v>
      </c>
      <c r="AC66" s="78">
        <v>3498.0</v>
      </c>
      <c r="AD66" s="80">
        <f t="shared" si="62"/>
        <v>0.04008617726</v>
      </c>
      <c r="AE66" s="78">
        <v>5492.0</v>
      </c>
      <c r="AF66" s="80">
        <f t="shared" si="63"/>
        <v>0.03253111247</v>
      </c>
      <c r="AG66" s="82">
        <v>2102.0</v>
      </c>
      <c r="AH66" s="79">
        <f t="shared" si="64"/>
        <v>0.02576675084</v>
      </c>
      <c r="AI66" s="82">
        <v>3657.0</v>
      </c>
      <c r="AJ66" s="79">
        <f t="shared" si="65"/>
        <v>0.04203206712</v>
      </c>
      <c r="AK66" s="82">
        <v>5759.0</v>
      </c>
      <c r="AL66" s="79">
        <f t="shared" si="66"/>
        <v>0.03416121436</v>
      </c>
      <c r="AM66" s="70">
        <v>2189.0</v>
      </c>
      <c r="AN66" s="79">
        <f t="shared" si="67"/>
        <v>0.02680101866</v>
      </c>
      <c r="AO66" s="72">
        <v>3762.0</v>
      </c>
      <c r="AP66" s="79">
        <f t="shared" si="68"/>
        <v>0.0434506416</v>
      </c>
      <c r="AQ66" s="72">
        <v>5951.0</v>
      </c>
      <c r="AR66" s="79">
        <f t="shared" si="69"/>
        <v>0.03536851364</v>
      </c>
      <c r="AS66" s="83"/>
      <c r="AT66" s="83"/>
      <c r="AU66" s="83"/>
      <c r="AV66" s="83"/>
      <c r="AW66" s="83"/>
      <c r="AX66" s="83"/>
      <c r="AY66" s="83"/>
      <c r="AZ66" s="83"/>
      <c r="BA66" s="83"/>
      <c r="BB66" s="83"/>
      <c r="BC66" s="83"/>
      <c r="BD66" s="83"/>
      <c r="BE66" s="83"/>
      <c r="BF66" s="83"/>
      <c r="BG66" s="83"/>
      <c r="BH66" s="83"/>
      <c r="BI66" s="83"/>
      <c r="BJ66" s="83"/>
      <c r="BK66" s="83"/>
      <c r="BL66" s="83"/>
      <c r="BM66" s="83"/>
      <c r="BN66" s="83"/>
      <c r="BO66" s="83"/>
      <c r="BP66" s="83"/>
      <c r="BQ66" s="83"/>
      <c r="BR66" s="83"/>
      <c r="BS66" s="83"/>
      <c r="BT66" s="83"/>
      <c r="BU66" s="83"/>
      <c r="BV66" s="83"/>
    </row>
    <row r="67" ht="15.75" customHeight="1">
      <c r="A67" s="84"/>
      <c r="B67" s="69" t="s">
        <v>81</v>
      </c>
      <c r="C67" s="70">
        <v>630.0</v>
      </c>
      <c r="D67" s="71">
        <f t="shared" si="49"/>
        <v>0.007473752892</v>
      </c>
      <c r="E67" s="72">
        <v>1875.0</v>
      </c>
      <c r="F67" s="71">
        <f t="shared" si="50"/>
        <v>0.02059398546</v>
      </c>
      <c r="G67" s="72">
        <f t="shared" si="3"/>
        <v>2505</v>
      </c>
      <c r="H67" s="71">
        <f t="shared" si="51"/>
        <v>0.01428644755</v>
      </c>
      <c r="I67" s="78">
        <v>683.0</v>
      </c>
      <c r="J67" s="79">
        <f t="shared" si="52"/>
        <v>0.008152206348</v>
      </c>
      <c r="K67" s="78">
        <v>1959.0</v>
      </c>
      <c r="L67" s="80">
        <f t="shared" si="53"/>
        <v>0.02167299118</v>
      </c>
      <c r="M67" s="88">
        <f t="shared" si="7"/>
        <v>2642</v>
      </c>
      <c r="N67" s="80">
        <f t="shared" si="54"/>
        <v>0.01516908767</v>
      </c>
      <c r="O67" s="78">
        <v>680.0</v>
      </c>
      <c r="P67" s="79">
        <f t="shared" si="55"/>
        <v>0.008281371785</v>
      </c>
      <c r="Q67" s="78">
        <v>1911.0</v>
      </c>
      <c r="R67" s="80">
        <f t="shared" si="56"/>
        <v>0.02156592787</v>
      </c>
      <c r="S67" s="88">
        <f t="shared" si="70"/>
        <v>2591</v>
      </c>
      <c r="T67" s="80">
        <f t="shared" si="57"/>
        <v>0.01517654226</v>
      </c>
      <c r="U67" s="78">
        <v>703.0</v>
      </c>
      <c r="V67" s="79">
        <f t="shared" si="58"/>
        <v>0.00860149272</v>
      </c>
      <c r="W67" s="78">
        <v>1874.0</v>
      </c>
      <c r="X67" s="80">
        <f t="shared" si="59"/>
        <v>0.02133667312</v>
      </c>
      <c r="Y67" s="88">
        <f t="shared" si="13"/>
        <v>2577</v>
      </c>
      <c r="Z67" s="80">
        <f t="shared" si="60"/>
        <v>0.01519815994</v>
      </c>
      <c r="AA67" s="78">
        <v>737.0</v>
      </c>
      <c r="AB67" s="79">
        <f t="shared" si="61"/>
        <v>0.009036181508</v>
      </c>
      <c r="AC67" s="78">
        <v>1885.0</v>
      </c>
      <c r="AD67" s="80">
        <f t="shared" si="62"/>
        <v>0.02160161353</v>
      </c>
      <c r="AE67" s="78">
        <v>2622.0</v>
      </c>
      <c r="AF67" s="80">
        <f t="shared" si="63"/>
        <v>0.01553105916</v>
      </c>
      <c r="AG67" s="82">
        <v>722.0</v>
      </c>
      <c r="AH67" s="79">
        <f t="shared" si="64"/>
        <v>0.00885042536</v>
      </c>
      <c r="AI67" s="82">
        <v>1922.0</v>
      </c>
      <c r="AJ67" s="79">
        <f t="shared" si="65"/>
        <v>0.02209068444</v>
      </c>
      <c r="AK67" s="82">
        <v>2644.0</v>
      </c>
      <c r="AL67" s="79">
        <f t="shared" si="66"/>
        <v>0.01568366917</v>
      </c>
      <c r="AM67" s="70">
        <v>795.0</v>
      </c>
      <c r="AN67" s="79">
        <f t="shared" si="67"/>
        <v>0.009733581468</v>
      </c>
      <c r="AO67" s="72">
        <v>1930.0</v>
      </c>
      <c r="AP67" s="79">
        <f t="shared" si="68"/>
        <v>0.02229126483</v>
      </c>
      <c r="AQ67" s="72">
        <v>2725.0</v>
      </c>
      <c r="AR67" s="79">
        <f t="shared" si="69"/>
        <v>0.01619546289</v>
      </c>
      <c r="AS67" s="83"/>
      <c r="AT67" s="83"/>
      <c r="AU67" s="83"/>
      <c r="AV67" s="83"/>
      <c r="AW67" s="83"/>
      <c r="AX67" s="83"/>
      <c r="AY67" s="83"/>
      <c r="AZ67" s="83"/>
      <c r="BA67" s="83"/>
      <c r="BB67" s="83"/>
      <c r="BC67" s="83"/>
      <c r="BD67" s="83"/>
      <c r="BE67" s="83"/>
      <c r="BF67" s="83"/>
      <c r="BG67" s="83"/>
      <c r="BH67" s="83"/>
      <c r="BI67" s="83"/>
      <c r="BJ67" s="83"/>
      <c r="BK67" s="83"/>
      <c r="BL67" s="83"/>
      <c r="BM67" s="83"/>
      <c r="BN67" s="83"/>
      <c r="BO67" s="83"/>
      <c r="BP67" s="83"/>
      <c r="BQ67" s="83"/>
      <c r="BR67" s="83"/>
      <c r="BS67" s="83"/>
      <c r="BT67" s="83"/>
      <c r="BU67" s="83"/>
      <c r="BV67" s="83"/>
    </row>
    <row r="68" ht="15.75" customHeight="1">
      <c r="A68" s="84"/>
      <c r="B68" s="69" t="s">
        <v>82</v>
      </c>
      <c r="C68" s="70">
        <v>97.0</v>
      </c>
      <c r="D68" s="71">
        <f t="shared" si="49"/>
        <v>0.001150720683</v>
      </c>
      <c r="E68" s="72">
        <v>518.0</v>
      </c>
      <c r="F68" s="71">
        <f t="shared" si="50"/>
        <v>0.005689431716</v>
      </c>
      <c r="G68" s="72">
        <f t="shared" si="3"/>
        <v>615</v>
      </c>
      <c r="H68" s="71">
        <f t="shared" si="51"/>
        <v>0.003507451195</v>
      </c>
      <c r="I68" s="78">
        <v>108.0</v>
      </c>
      <c r="J68" s="79">
        <f t="shared" si="52"/>
        <v>0.001289075089</v>
      </c>
      <c r="K68" s="78">
        <v>535.0</v>
      </c>
      <c r="L68" s="80">
        <f t="shared" si="53"/>
        <v>0.005918861808</v>
      </c>
      <c r="M68" s="88">
        <f t="shared" si="7"/>
        <v>643</v>
      </c>
      <c r="N68" s="80">
        <f t="shared" si="54"/>
        <v>0.003691795372</v>
      </c>
      <c r="O68" s="78">
        <v>90.0</v>
      </c>
      <c r="P68" s="79">
        <f t="shared" si="55"/>
        <v>0.001096063913</v>
      </c>
      <c r="Q68" s="78">
        <v>483.0</v>
      </c>
      <c r="R68" s="80">
        <f t="shared" si="56"/>
        <v>0.005450729021</v>
      </c>
      <c r="S68" s="88">
        <f t="shared" si="70"/>
        <v>573</v>
      </c>
      <c r="T68" s="80">
        <f t="shared" si="57"/>
        <v>0.00335629437</v>
      </c>
      <c r="U68" s="78">
        <v>102.0</v>
      </c>
      <c r="V68" s="79">
        <f t="shared" si="58"/>
        <v>0.001248011746</v>
      </c>
      <c r="W68" s="78">
        <v>524.0</v>
      </c>
      <c r="X68" s="80">
        <f t="shared" si="59"/>
        <v>0.005966070819</v>
      </c>
      <c r="Y68" s="88">
        <f t="shared" si="13"/>
        <v>626</v>
      </c>
      <c r="Z68" s="80">
        <f t="shared" si="60"/>
        <v>0.003691908469</v>
      </c>
      <c r="AA68" s="78">
        <v>136.0</v>
      </c>
      <c r="AB68" s="79">
        <f t="shared" si="61"/>
        <v>0.001667463616</v>
      </c>
      <c r="AC68" s="78">
        <v>550.0</v>
      </c>
      <c r="AD68" s="80">
        <f t="shared" si="62"/>
        <v>0.00630285806</v>
      </c>
      <c r="AE68" s="78">
        <v>686.0</v>
      </c>
      <c r="AF68" s="80">
        <f t="shared" si="63"/>
        <v>0.004063427377</v>
      </c>
      <c r="AG68" s="82">
        <v>120.0</v>
      </c>
      <c r="AH68" s="79">
        <f t="shared" si="64"/>
        <v>0.001470984824</v>
      </c>
      <c r="AI68" s="82">
        <v>526.0</v>
      </c>
      <c r="AJ68" s="79">
        <f t="shared" si="65"/>
        <v>0.006045629562</v>
      </c>
      <c r="AK68" s="82">
        <v>646.0</v>
      </c>
      <c r="AL68" s="79">
        <f t="shared" si="66"/>
        <v>0.00383194035</v>
      </c>
      <c r="AM68" s="70">
        <v>133.0</v>
      </c>
      <c r="AN68" s="79">
        <f t="shared" si="67"/>
        <v>0.001628385327</v>
      </c>
      <c r="AO68" s="72">
        <v>557.0</v>
      </c>
      <c r="AP68" s="79">
        <f t="shared" si="68"/>
        <v>0.006433282129</v>
      </c>
      <c r="AQ68" s="72">
        <v>690.0</v>
      </c>
      <c r="AR68" s="79">
        <f t="shared" si="69"/>
        <v>0.004100869503</v>
      </c>
      <c r="AS68" s="83"/>
      <c r="AT68" s="83"/>
      <c r="AU68" s="83"/>
      <c r="AV68" s="83"/>
      <c r="AW68" s="83"/>
      <c r="AX68" s="83"/>
      <c r="AY68" s="83"/>
      <c r="AZ68" s="83"/>
      <c r="BA68" s="83"/>
      <c r="BB68" s="83"/>
      <c r="BC68" s="83"/>
      <c r="BD68" s="83"/>
      <c r="BE68" s="83"/>
      <c r="BF68" s="83"/>
      <c r="BG68" s="83"/>
      <c r="BH68" s="83"/>
      <c r="BI68" s="83"/>
      <c r="BJ68" s="83"/>
      <c r="BK68" s="83"/>
      <c r="BL68" s="83"/>
      <c r="BM68" s="83"/>
      <c r="BN68" s="83"/>
      <c r="BO68" s="83"/>
      <c r="BP68" s="83"/>
      <c r="BQ68" s="83"/>
      <c r="BR68" s="83"/>
      <c r="BS68" s="83"/>
      <c r="BT68" s="83"/>
      <c r="BU68" s="83"/>
      <c r="BV68" s="83"/>
    </row>
    <row r="69" ht="15.75" customHeight="1">
      <c r="A69" s="84"/>
      <c r="B69" s="69" t="s">
        <v>83</v>
      </c>
      <c r="C69" s="70">
        <v>9.0</v>
      </c>
      <c r="D69" s="71">
        <f t="shared" si="49"/>
        <v>0.0001067678985</v>
      </c>
      <c r="E69" s="72">
        <v>43.0</v>
      </c>
      <c r="F69" s="71">
        <f t="shared" si="50"/>
        <v>0.0004722887332</v>
      </c>
      <c r="G69" s="72">
        <f t="shared" si="3"/>
        <v>52</v>
      </c>
      <c r="H69" s="71">
        <f t="shared" si="51"/>
        <v>0.0002965649791</v>
      </c>
      <c r="I69" s="78">
        <v>9.0</v>
      </c>
      <c r="J69" s="79">
        <f t="shared" si="52"/>
        <v>0.0001074229241</v>
      </c>
      <c r="K69" s="78">
        <v>47.0</v>
      </c>
      <c r="L69" s="80">
        <f t="shared" si="53"/>
        <v>0.0005199747757</v>
      </c>
      <c r="M69" s="88">
        <f t="shared" si="7"/>
        <v>56</v>
      </c>
      <c r="N69" s="80">
        <f t="shared" si="54"/>
        <v>0.0003215249469</v>
      </c>
      <c r="O69" s="78">
        <v>7.0</v>
      </c>
      <c r="P69" s="79">
        <f t="shared" si="55"/>
        <v>0.00008524941543</v>
      </c>
      <c r="Q69" s="78">
        <v>57.0</v>
      </c>
      <c r="R69" s="80">
        <f t="shared" si="56"/>
        <v>0.0006432537354</v>
      </c>
      <c r="S69" s="88">
        <f t="shared" si="70"/>
        <v>64</v>
      </c>
      <c r="T69" s="80">
        <f t="shared" si="57"/>
        <v>0.0003748740657</v>
      </c>
      <c r="U69" s="78">
        <v>10.0</v>
      </c>
      <c r="V69" s="79">
        <f t="shared" si="58"/>
        <v>0.0001223540927</v>
      </c>
      <c r="W69" s="78">
        <v>59.0</v>
      </c>
      <c r="X69" s="80">
        <f t="shared" si="59"/>
        <v>0.0006717522487</v>
      </c>
      <c r="Y69" s="88">
        <f t="shared" si="13"/>
        <v>69</v>
      </c>
      <c r="Z69" s="80">
        <f t="shared" si="60"/>
        <v>0.000406935598</v>
      </c>
      <c r="AA69" s="78">
        <v>11.0</v>
      </c>
      <c r="AB69" s="79">
        <f t="shared" si="61"/>
        <v>0.0001348683807</v>
      </c>
      <c r="AC69" s="78">
        <v>62.0</v>
      </c>
      <c r="AD69" s="80">
        <f t="shared" si="62"/>
        <v>0.0007105039994</v>
      </c>
      <c r="AE69" s="78">
        <v>73.0</v>
      </c>
      <c r="AF69" s="80">
        <f t="shared" si="63"/>
        <v>0.0004324055372</v>
      </c>
      <c r="AG69" s="82">
        <v>9.0</v>
      </c>
      <c r="AH69" s="79">
        <f t="shared" si="64"/>
        <v>0.0001103238618</v>
      </c>
      <c r="AI69" s="82">
        <v>79.0</v>
      </c>
      <c r="AJ69" s="79">
        <f t="shared" si="65"/>
        <v>0.0009079937935</v>
      </c>
      <c r="AK69" s="82">
        <v>88.0</v>
      </c>
      <c r="AL69" s="79">
        <f t="shared" si="66"/>
        <v>0.0005219980662</v>
      </c>
      <c r="AM69" s="70">
        <v>8.0</v>
      </c>
      <c r="AN69" s="79">
        <f t="shared" si="67"/>
        <v>0.00009794798962</v>
      </c>
      <c r="AO69" s="72">
        <v>82.0</v>
      </c>
      <c r="AP69" s="79">
        <f t="shared" si="68"/>
        <v>0.0009470900082</v>
      </c>
      <c r="AQ69" s="72">
        <v>90.0</v>
      </c>
      <c r="AR69" s="79">
        <f t="shared" si="69"/>
        <v>0.0005348960222</v>
      </c>
      <c r="AS69" s="83"/>
      <c r="AT69" s="83"/>
      <c r="AU69" s="83"/>
      <c r="AV69" s="83"/>
      <c r="AW69" s="83"/>
      <c r="AX69" s="83"/>
      <c r="AY69" s="83"/>
      <c r="AZ69" s="83"/>
      <c r="BA69" s="83"/>
      <c r="BB69" s="83"/>
      <c r="BC69" s="83"/>
      <c r="BD69" s="83"/>
      <c r="BE69" s="83"/>
      <c r="BF69" s="83"/>
      <c r="BG69" s="83"/>
      <c r="BH69" s="83"/>
      <c r="BI69" s="83"/>
      <c r="BJ69" s="83"/>
      <c r="BK69" s="83"/>
      <c r="BL69" s="83"/>
      <c r="BM69" s="83"/>
      <c r="BN69" s="83"/>
      <c r="BO69" s="83"/>
      <c r="BP69" s="83"/>
      <c r="BQ69" s="83"/>
      <c r="BR69" s="83"/>
      <c r="BS69" s="83"/>
      <c r="BT69" s="83"/>
      <c r="BU69" s="83"/>
      <c r="BV69" s="83"/>
    </row>
    <row r="70" ht="15.75" customHeight="1">
      <c r="A70" s="46"/>
      <c r="B70" s="69" t="s">
        <v>62</v>
      </c>
      <c r="C70" s="70">
        <f>SUM(C49:C69)</f>
        <v>84295</v>
      </c>
      <c r="D70" s="71">
        <f t="shared" si="49"/>
        <v>1</v>
      </c>
      <c r="E70" s="72">
        <f>SUM(E49:E69)</f>
        <v>91046</v>
      </c>
      <c r="F70" s="71">
        <f t="shared" si="50"/>
        <v>1</v>
      </c>
      <c r="G70" s="72">
        <f t="shared" si="3"/>
        <v>175341</v>
      </c>
      <c r="H70" s="71">
        <f t="shared" si="51"/>
        <v>1</v>
      </c>
      <c r="I70" s="88">
        <f>SUM(I49:I69)</f>
        <v>83781</v>
      </c>
      <c r="J70" s="79">
        <f t="shared" si="52"/>
        <v>1</v>
      </c>
      <c r="K70" s="88">
        <f>SUM(K49:K69)</f>
        <v>90389</v>
      </c>
      <c r="L70" s="80">
        <f t="shared" si="53"/>
        <v>1</v>
      </c>
      <c r="M70" s="88">
        <f t="shared" si="7"/>
        <v>174170</v>
      </c>
      <c r="N70" s="80">
        <f t="shared" si="54"/>
        <v>1</v>
      </c>
      <c r="O70" s="88">
        <f>SUM(O49:O69)</f>
        <v>82112</v>
      </c>
      <c r="P70" s="79">
        <f t="shared" si="55"/>
        <v>1</v>
      </c>
      <c r="Q70" s="88">
        <f>SUM(Q49:Q69)</f>
        <v>88612</v>
      </c>
      <c r="R70" s="80">
        <f t="shared" si="56"/>
        <v>1</v>
      </c>
      <c r="S70" s="88">
        <f t="shared" si="70"/>
        <v>170724</v>
      </c>
      <c r="T70" s="80">
        <f t="shared" si="57"/>
        <v>1</v>
      </c>
      <c r="U70" s="88">
        <f>SUM(U49:U69)</f>
        <v>81730</v>
      </c>
      <c r="V70" s="79">
        <f t="shared" si="58"/>
        <v>1</v>
      </c>
      <c r="W70" s="88">
        <f>SUM(W49:W69)</f>
        <v>87830</v>
      </c>
      <c r="X70" s="80">
        <f t="shared" si="59"/>
        <v>1</v>
      </c>
      <c r="Y70" s="88">
        <f t="shared" si="13"/>
        <v>169560</v>
      </c>
      <c r="Z70" s="80">
        <f t="shared" si="60"/>
        <v>1</v>
      </c>
      <c r="AA70" s="88">
        <v>81561.0</v>
      </c>
      <c r="AB70" s="79">
        <f t="shared" si="61"/>
        <v>1</v>
      </c>
      <c r="AC70" s="88">
        <v>87262.0</v>
      </c>
      <c r="AD70" s="80">
        <f t="shared" si="62"/>
        <v>1</v>
      </c>
      <c r="AE70" s="78">
        <v>168823.0</v>
      </c>
      <c r="AF70" s="80">
        <f t="shared" si="63"/>
        <v>1</v>
      </c>
      <c r="AG70" s="82">
        <v>81578.0</v>
      </c>
      <c r="AH70" s="79">
        <f t="shared" si="64"/>
        <v>1</v>
      </c>
      <c r="AI70" s="82">
        <v>87005.0</v>
      </c>
      <c r="AJ70" s="79">
        <f t="shared" si="65"/>
        <v>1</v>
      </c>
      <c r="AK70" s="82">
        <v>168583.0</v>
      </c>
      <c r="AL70" s="79">
        <f t="shared" si="66"/>
        <v>1</v>
      </c>
      <c r="AM70" s="70">
        <f>SUM(AM49:AM69)</f>
        <v>81676</v>
      </c>
      <c r="AN70" s="79">
        <f t="shared" si="67"/>
        <v>1</v>
      </c>
      <c r="AO70" s="72">
        <f>SUM(AO49:AO69)</f>
        <v>86581</v>
      </c>
      <c r="AP70" s="79">
        <f t="shared" si="68"/>
        <v>1</v>
      </c>
      <c r="AQ70" s="72">
        <f>SUM(AQ49:AQ69)</f>
        <v>168257</v>
      </c>
      <c r="AR70" s="79">
        <f t="shared" si="69"/>
        <v>1</v>
      </c>
      <c r="AS70" s="83"/>
      <c r="AT70" s="83"/>
      <c r="AU70" s="83"/>
      <c r="AV70" s="83"/>
      <c r="AW70" s="83"/>
      <c r="AX70" s="83"/>
      <c r="AY70" s="83"/>
      <c r="AZ70" s="83"/>
      <c r="BA70" s="83"/>
      <c r="BB70" s="83"/>
      <c r="BC70" s="83"/>
      <c r="BD70" s="83"/>
      <c r="BE70" s="83"/>
      <c r="BF70" s="83"/>
      <c r="BG70" s="83"/>
      <c r="BH70" s="83"/>
      <c r="BI70" s="83"/>
      <c r="BJ70" s="83"/>
      <c r="BK70" s="83"/>
      <c r="BL70" s="83"/>
      <c r="BM70" s="83"/>
      <c r="BN70" s="83"/>
      <c r="BO70" s="83"/>
      <c r="BP70" s="83"/>
      <c r="BQ70" s="83"/>
      <c r="BR70" s="83"/>
      <c r="BS70" s="83"/>
      <c r="BT70" s="83"/>
      <c r="BU70" s="83"/>
      <c r="BV70" s="83"/>
    </row>
    <row r="71" ht="15.75" customHeight="1">
      <c r="A71" s="60" t="s">
        <v>49</v>
      </c>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row>
    <row r="72" ht="15.75" customHeight="1">
      <c r="A72" s="16" t="s">
        <v>84</v>
      </c>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row>
    <row r="73" ht="15.75" customHeight="1">
      <c r="A73" s="16"/>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row>
    <row r="74" ht="15.75" customHeight="1">
      <c r="A74" s="61"/>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row>
    <row r="75" ht="15.75" customHeight="1">
      <c r="A75" s="61"/>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row>
    <row r="76" ht="15.75" customHeight="1">
      <c r="A76" s="61"/>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row>
    <row r="77" ht="15.75" customHeight="1">
      <c r="A77" s="61"/>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row>
    <row r="78" ht="15.75" customHeight="1">
      <c r="A78" s="61"/>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row>
    <row r="79" ht="15.75" customHeight="1">
      <c r="A79" s="61"/>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row>
    <row r="80" ht="15.75" customHeight="1">
      <c r="A80" s="61"/>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row>
    <row r="81" ht="15.75" customHeight="1">
      <c r="A81" s="61"/>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row>
    <row r="82" ht="15.75" customHeight="1">
      <c r="A82" s="61"/>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row>
    <row r="83" ht="15.75" customHeight="1">
      <c r="A83" s="61"/>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row>
    <row r="84" ht="15.75" customHeight="1">
      <c r="A84" s="61"/>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row>
    <row r="85" ht="15.75" customHeight="1">
      <c r="A85" s="61"/>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row>
    <row r="86" ht="15.75" customHeight="1">
      <c r="A86" s="61"/>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row>
    <row r="87" ht="15.75" customHeight="1">
      <c r="A87" s="61"/>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row>
    <row r="88" ht="15.75" customHeight="1">
      <c r="A88" s="61"/>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row>
    <row r="89" ht="15.75" customHeight="1">
      <c r="A89" s="61"/>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row>
    <row r="90" ht="15.75" customHeight="1">
      <c r="A90" s="61"/>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row>
    <row r="91" ht="15.75" customHeight="1">
      <c r="A91" s="61"/>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row>
    <row r="92" ht="15.75" customHeight="1">
      <c r="A92" s="61"/>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row>
    <row r="93" ht="15.75" customHeight="1">
      <c r="A93" s="61"/>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row>
    <row r="94" ht="15.75" customHeight="1">
      <c r="A94" s="61"/>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row>
    <row r="95" ht="15.75" customHeight="1">
      <c r="A95" s="61"/>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row>
    <row r="96" ht="15.75" customHeight="1">
      <c r="A96" s="61"/>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row>
    <row r="97" ht="15.75" customHeight="1">
      <c r="A97" s="61"/>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row>
    <row r="98" ht="15.75" customHeight="1">
      <c r="A98" s="61"/>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row>
    <row r="99" ht="15.75" customHeight="1">
      <c r="A99" s="61"/>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row>
    <row r="100" ht="15.75" customHeight="1">
      <c r="A100" s="61"/>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row>
    <row r="101" ht="15.75" customHeight="1">
      <c r="A101" s="61"/>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row>
    <row r="102" ht="15.75" customHeight="1">
      <c r="A102" s="61"/>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row>
    <row r="103" ht="15.75" customHeight="1">
      <c r="A103" s="61"/>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row>
    <row r="104" ht="15.75" customHeight="1">
      <c r="A104" s="61"/>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row>
    <row r="105" ht="15.75" customHeight="1">
      <c r="A105" s="61"/>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row>
    <row r="106" ht="15.75" customHeight="1">
      <c r="A106" s="61"/>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row>
    <row r="107" ht="15.75" customHeight="1">
      <c r="A107" s="61"/>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row>
    <row r="108" ht="15.75" customHeight="1">
      <c r="A108" s="61"/>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row>
    <row r="109" ht="15.75" customHeight="1">
      <c r="A109" s="61"/>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row>
    <row r="110" ht="15.75" customHeight="1">
      <c r="A110" s="61"/>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row>
    <row r="111" ht="15.75" customHeight="1">
      <c r="A111" s="61"/>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row>
    <row r="112" ht="15.75" customHeight="1">
      <c r="A112" s="61"/>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row>
    <row r="113" ht="15.75" customHeight="1">
      <c r="A113" s="61"/>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row>
    <row r="114" ht="15.75" customHeight="1">
      <c r="A114" s="61"/>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row>
    <row r="115" ht="15.75" customHeight="1">
      <c r="A115" s="61"/>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row>
    <row r="116" ht="15.7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row>
    <row r="117" ht="15.7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row>
    <row r="118" ht="15.7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row>
    <row r="119" ht="15.7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row>
    <row r="120" ht="15.7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row>
    <row r="121" ht="15.7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row>
    <row r="122" ht="15.7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row>
    <row r="123" ht="15.7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row>
    <row r="124" ht="15.7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row>
    <row r="125" ht="15.7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row>
    <row r="126" ht="15.7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row>
    <row r="127" ht="15.7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row>
    <row r="128" ht="15.7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row>
    <row r="129" ht="15.7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row>
    <row r="130" ht="15.7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row>
    <row r="131" ht="15.7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row>
    <row r="132" ht="15.7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row>
    <row r="133" ht="15.7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row>
    <row r="134" ht="15.7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row>
    <row r="135" ht="15.7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row>
    <row r="136" ht="15.7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row>
    <row r="137" ht="15.7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row>
    <row r="138" ht="15.7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row>
    <row r="139" ht="15.7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row>
    <row r="140" ht="15.7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row>
    <row r="141" ht="15.7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row>
    <row r="142" ht="15.7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row>
    <row r="143" ht="15.7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row>
    <row r="144" ht="15.7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row>
    <row r="145" ht="15.7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row>
    <row r="146" ht="15.7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row>
    <row r="147" ht="15.7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row>
    <row r="148" ht="15.7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row>
    <row r="149" ht="15.7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row>
    <row r="150" ht="15.7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row>
    <row r="151" ht="15.7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row>
    <row r="152" ht="15.7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row>
    <row r="153" ht="15.7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row>
    <row r="154" ht="15.7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row>
    <row r="155" ht="15.7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row>
    <row r="156" ht="15.7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row>
    <row r="157" ht="15.7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row>
    <row r="158" ht="15.7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row>
    <row r="159" ht="15.7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row>
    <row r="160" ht="15.7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row>
    <row r="161" ht="15.7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row>
    <row r="162" ht="15.7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row>
    <row r="163" ht="15.7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row>
    <row r="164" ht="15.7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row>
    <row r="165" ht="15.7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row>
    <row r="166" ht="15.7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row>
    <row r="167" ht="15.7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row>
    <row r="168" ht="15.7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row>
    <row r="169" ht="15.7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row>
    <row r="170" ht="15.7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row>
    <row r="171" ht="15.7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row>
    <row r="172" ht="15.7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row>
    <row r="173" ht="15.7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row>
    <row r="174" ht="15.7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row>
    <row r="175" ht="15.7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row>
    <row r="176" ht="15.7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row>
    <row r="177" ht="15.7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row>
    <row r="178" ht="15.7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row>
    <row r="179" ht="15.7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row>
    <row r="180" ht="15.7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row>
    <row r="181" ht="15.7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row>
    <row r="182" ht="15.7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row>
    <row r="183" ht="15.7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row>
    <row r="184" ht="15.7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row>
    <row r="185" ht="15.7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row>
    <row r="186" ht="15.7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row>
    <row r="187" ht="15.7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row>
    <row r="188" ht="15.7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row>
    <row r="189" ht="15.7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row>
    <row r="190" ht="15.7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row>
    <row r="191" ht="15.7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row>
    <row r="192" ht="15.7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row>
    <row r="193" ht="15.7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row>
    <row r="194" ht="15.7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row>
    <row r="195" ht="15.7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row>
    <row r="196" ht="15.7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row>
    <row r="197" ht="15.7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row>
    <row r="198" ht="15.7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row>
    <row r="199" ht="15.7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row>
    <row r="200" ht="15.7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row>
    <row r="201" ht="15.7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row>
    <row r="202" ht="15.7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row>
    <row r="203" ht="15.7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row>
    <row r="204" ht="15.7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row>
    <row r="205" ht="15.7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row>
    <row r="206" ht="15.7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row>
    <row r="207" ht="15.7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row>
    <row r="208" ht="15.7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row>
    <row r="209" ht="15.7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row>
    <row r="210" ht="15.7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row>
    <row r="211" ht="15.7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row>
    <row r="212" ht="15.7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row>
    <row r="213" ht="15.7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row>
    <row r="214" ht="15.7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row>
    <row r="215" ht="15.7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row>
    <row r="216" ht="15.7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row>
    <row r="217" ht="15.7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row>
    <row r="218" ht="15.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row>
    <row r="219" ht="15.7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row>
    <row r="220" ht="15.7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row>
    <row r="221" ht="15.7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row>
    <row r="222"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row>
    <row r="223"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row>
    <row r="224"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row>
    <row r="2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row>
    <row r="226"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row>
    <row r="227"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row>
    <row r="228"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row>
    <row r="229"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row>
    <row r="230"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row>
    <row r="231"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row>
    <row r="232"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row>
    <row r="233"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row>
    <row r="234"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row>
    <row r="23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row>
    <row r="236"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row>
    <row r="237"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row>
    <row r="238"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row>
    <row r="239"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row>
    <row r="240"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row>
    <row r="241"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row>
    <row r="242"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row>
    <row r="243"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row>
    <row r="244"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row>
    <row r="24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row>
    <row r="246"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row>
    <row r="247"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row>
    <row r="248"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row>
    <row r="249"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row>
    <row r="250"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row>
    <row r="251"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row>
    <row r="252"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row>
    <row r="253"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row>
    <row r="254"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row>
    <row r="25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row>
    <row r="256"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row>
    <row r="257"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row>
    <row r="258"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row>
    <row r="259"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row>
    <row r="260"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row>
    <row r="261"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row>
    <row r="262"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row>
    <row r="263"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row>
    <row r="264"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row>
    <row r="26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row>
    <row r="266"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row>
    <row r="267"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row>
    <row r="268"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row>
    <row r="269"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row>
    <row r="270"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row>
    <row r="271"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row>
    <row r="272"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row>
    <row r="273"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row>
    <row r="274"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row>
    <row r="27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row>
    <row r="276"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row>
    <row r="277"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row>
    <row r="278"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row>
    <row r="279"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row>
    <row r="280"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row>
    <row r="281"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row>
    <row r="282"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row>
    <row r="283"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row>
    <row r="284"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row>
    <row r="28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row>
    <row r="286"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row>
    <row r="287"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row>
    <row r="288"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row>
    <row r="289"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row>
    <row r="290"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row>
    <row r="291"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row>
    <row r="292"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row>
    <row r="293"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row>
    <row r="294"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row>
    <row r="29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row>
    <row r="296"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row>
    <row r="297"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row>
    <row r="298"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row>
    <row r="299"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row>
    <row r="300"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row>
    <row r="301"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row>
    <row r="302"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row>
    <row r="303"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row>
    <row r="304"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row>
    <row r="30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row>
    <row r="306"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row>
    <row r="307"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row>
    <row r="308"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row>
    <row r="309"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row>
    <row r="310"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row>
    <row r="311"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row>
    <row r="312"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row>
    <row r="313"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row>
    <row r="314"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row>
    <row r="31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row>
    <row r="316"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row>
    <row r="317"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row>
    <row r="318"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row>
    <row r="319"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row>
    <row r="320"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row>
    <row r="321"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row>
    <row r="322"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row>
    <row r="323"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row>
    <row r="324"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row>
    <row r="3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row>
    <row r="326"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row>
    <row r="327"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row>
    <row r="328"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row>
    <row r="329"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row>
    <row r="330"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row>
    <row r="331"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row>
    <row r="332"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row>
    <row r="333"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row>
    <row r="334"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row>
    <row r="33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row>
    <row r="336"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row>
    <row r="337"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row>
    <row r="338"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row>
    <row r="339"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row>
    <row r="340"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row>
    <row r="341"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row>
    <row r="342"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row>
    <row r="343"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row>
    <row r="344"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row>
    <row r="34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row>
    <row r="346"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row>
    <row r="347"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row>
    <row r="348"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row>
    <row r="349"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row>
    <row r="350"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row>
    <row r="351"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row>
    <row r="352"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row>
    <row r="353"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row>
    <row r="354"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row>
    <row r="35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row>
    <row r="356"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row>
    <row r="357"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row>
    <row r="358"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row>
    <row r="359"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row>
    <row r="360"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row>
    <row r="361"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row>
    <row r="362"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row>
    <row r="363"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row>
    <row r="364"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row>
    <row r="36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row>
    <row r="366"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row>
    <row r="367"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row>
    <row r="368"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row>
    <row r="369"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row>
    <row r="370"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row>
    <row r="371"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row>
    <row r="372"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row>
    <row r="373"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row>
    <row r="374"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row>
    <row r="37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row>
    <row r="376"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row>
    <row r="377"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row>
    <row r="378"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row>
    <row r="379"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row>
    <row r="380"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row>
    <row r="381"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row>
    <row r="382"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row>
    <row r="383"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row>
    <row r="384"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row>
    <row r="38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row>
    <row r="386"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row>
    <row r="387"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row>
    <row r="388"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row>
    <row r="389"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row>
    <row r="390"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row>
    <row r="391"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row>
    <row r="392"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row>
    <row r="393"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row>
    <row r="394"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row>
    <row r="39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row>
    <row r="396"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row>
    <row r="397"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row>
    <row r="398"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row>
    <row r="399"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row>
    <row r="400"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row>
    <row r="401"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row>
    <row r="402"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row>
    <row r="403"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row>
    <row r="404"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row>
    <row r="40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row>
    <row r="406"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row>
    <row r="407"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row>
    <row r="408"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row>
    <row r="409"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row>
    <row r="410"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row>
    <row r="411"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row>
    <row r="412"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row>
    <row r="413"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row>
    <row r="414"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row>
    <row r="41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row>
    <row r="416"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row>
    <row r="417"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row>
    <row r="418"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row>
    <row r="419"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row>
    <row r="420"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row>
    <row r="421"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row>
    <row r="422"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row>
    <row r="423"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row>
    <row r="424"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row>
    <row r="4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row>
    <row r="426"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row>
    <row r="427"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row>
    <row r="428"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row>
    <row r="429"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row>
    <row r="430"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row>
    <row r="431"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row>
    <row r="432"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row>
    <row r="433"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row>
    <row r="434"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row>
    <row r="43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row>
    <row r="436"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row>
    <row r="437"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row>
    <row r="438"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row>
    <row r="439"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row>
    <row r="440"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row>
    <row r="441"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row>
    <row r="442"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row>
    <row r="443"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row>
    <row r="444"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row>
    <row r="44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row>
    <row r="446"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row>
    <row r="447"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row>
    <row r="448"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row>
    <row r="449"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row>
    <row r="450"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row>
    <row r="451"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row>
    <row r="452"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row>
    <row r="453"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row>
    <row r="454"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row>
    <row r="45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row>
    <row r="456"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row>
    <row r="457"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row>
    <row r="458"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row>
    <row r="459"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row>
    <row r="460"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row>
    <row r="461"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row>
    <row r="462"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row>
    <row r="463"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row>
    <row r="464"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row>
    <row r="46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c r="BT465" s="2"/>
      <c r="BU465" s="2"/>
      <c r="BV465" s="2"/>
    </row>
    <row r="466"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c r="BV466" s="2"/>
    </row>
    <row r="467"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c r="BV467" s="2"/>
    </row>
    <row r="468"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c r="BV468" s="2"/>
    </row>
    <row r="469"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c r="BV469" s="2"/>
    </row>
    <row r="470"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c r="BT470" s="2"/>
      <c r="BU470" s="2"/>
      <c r="BV470" s="2"/>
    </row>
    <row r="471"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c r="BV471" s="2"/>
    </row>
    <row r="472"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c r="BV472" s="2"/>
    </row>
    <row r="473"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c r="BV473" s="2"/>
    </row>
    <row r="474"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c r="BV474" s="2"/>
    </row>
    <row r="47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c r="BV475" s="2"/>
    </row>
    <row r="476"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c r="BV476" s="2"/>
    </row>
    <row r="477"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c r="BT477" s="2"/>
      <c r="BU477" s="2"/>
      <c r="BV477" s="2"/>
    </row>
    <row r="478"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c r="BQ478" s="2"/>
      <c r="BR478" s="2"/>
      <c r="BS478" s="2"/>
      <c r="BT478" s="2"/>
      <c r="BU478" s="2"/>
      <c r="BV478" s="2"/>
    </row>
    <row r="479"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c r="BT479" s="2"/>
      <c r="BU479" s="2"/>
      <c r="BV479" s="2"/>
    </row>
    <row r="480"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c r="BT480" s="2"/>
      <c r="BU480" s="2"/>
      <c r="BV480" s="2"/>
    </row>
    <row r="481"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c r="BT481" s="2"/>
      <c r="BU481" s="2"/>
      <c r="BV481" s="2"/>
    </row>
    <row r="482"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c r="BT482" s="2"/>
      <c r="BU482" s="2"/>
      <c r="BV482" s="2"/>
    </row>
    <row r="483"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c r="BV483" s="2"/>
    </row>
    <row r="484"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c r="BV484" s="2"/>
    </row>
    <row r="48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c r="BT485" s="2"/>
      <c r="BU485" s="2"/>
      <c r="BV485" s="2"/>
    </row>
    <row r="486"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c r="BV486" s="2"/>
    </row>
    <row r="487"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c r="BT487" s="2"/>
      <c r="BU487" s="2"/>
      <c r="BV487" s="2"/>
    </row>
    <row r="488"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c r="BV488" s="2"/>
    </row>
    <row r="489"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c r="BV489" s="2"/>
    </row>
    <row r="490"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c r="BV490" s="2"/>
    </row>
    <row r="491"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c r="BV491" s="2"/>
    </row>
    <row r="492"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c r="BT492" s="2"/>
      <c r="BU492" s="2"/>
      <c r="BV492" s="2"/>
    </row>
    <row r="493"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c r="BV493" s="2"/>
    </row>
    <row r="494"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c r="BV494" s="2"/>
    </row>
    <row r="49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c r="BV495" s="2"/>
    </row>
    <row r="496"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c r="BT496" s="2"/>
      <c r="BU496" s="2"/>
      <c r="BV496" s="2"/>
    </row>
    <row r="497"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c r="BV497" s="2"/>
    </row>
    <row r="498"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c r="BV498" s="2"/>
    </row>
    <row r="499"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c r="BV499" s="2"/>
    </row>
    <row r="500"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c r="BT500" s="2"/>
      <c r="BU500" s="2"/>
      <c r="BV500" s="2"/>
    </row>
    <row r="501"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c r="BT501" s="2"/>
      <c r="BU501" s="2"/>
      <c r="BV501" s="2"/>
    </row>
    <row r="502"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row>
    <row r="503"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row>
    <row r="504"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c r="BT504" s="2"/>
      <c r="BU504" s="2"/>
      <c r="BV504" s="2"/>
    </row>
    <row r="50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c r="BV505" s="2"/>
    </row>
    <row r="506"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c r="BT506" s="2"/>
      <c r="BU506" s="2"/>
      <c r="BV506" s="2"/>
    </row>
    <row r="507"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c r="BV507" s="2"/>
    </row>
    <row r="508"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c r="BV508" s="2"/>
    </row>
    <row r="509"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c r="BT509" s="2"/>
      <c r="BU509" s="2"/>
      <c r="BV509" s="2"/>
    </row>
    <row r="510"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c r="BV510" s="2"/>
    </row>
    <row r="511"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c r="BV511" s="2"/>
    </row>
    <row r="512"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c r="BV512" s="2"/>
    </row>
    <row r="513"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c r="BT513" s="2"/>
      <c r="BU513" s="2"/>
      <c r="BV513" s="2"/>
    </row>
    <row r="514"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c r="BT514" s="2"/>
      <c r="BU514" s="2"/>
      <c r="BV514" s="2"/>
    </row>
    <row r="51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c r="BT515" s="2"/>
      <c r="BU515" s="2"/>
      <c r="BV515" s="2"/>
    </row>
    <row r="516"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c r="BV516" s="2"/>
    </row>
    <row r="517"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c r="BV517" s="2"/>
    </row>
    <row r="518"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c r="BV518" s="2"/>
    </row>
    <row r="519"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c r="BT519" s="2"/>
      <c r="BU519" s="2"/>
      <c r="BV519" s="2"/>
    </row>
    <row r="520"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c r="BT520" s="2"/>
      <c r="BU520" s="2"/>
      <c r="BV520" s="2"/>
    </row>
    <row r="521"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c r="BT521" s="2"/>
      <c r="BU521" s="2"/>
      <c r="BV521" s="2"/>
    </row>
    <row r="522"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c r="BT522" s="2"/>
      <c r="BU522" s="2"/>
      <c r="BV522" s="2"/>
    </row>
    <row r="523"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c r="BT523" s="2"/>
      <c r="BU523" s="2"/>
      <c r="BV523" s="2"/>
    </row>
    <row r="524"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c r="BV524" s="2"/>
    </row>
    <row r="5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c r="BT525" s="2"/>
      <c r="BU525" s="2"/>
      <c r="BV525" s="2"/>
    </row>
    <row r="526"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c r="BT526" s="2"/>
      <c r="BU526" s="2"/>
      <c r="BV526" s="2"/>
    </row>
    <row r="527"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c r="BT527" s="2"/>
      <c r="BU527" s="2"/>
      <c r="BV527" s="2"/>
    </row>
    <row r="528"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c r="BT528" s="2"/>
      <c r="BU528" s="2"/>
      <c r="BV528" s="2"/>
    </row>
    <row r="529"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c r="BT529" s="2"/>
      <c r="BU529" s="2"/>
      <c r="BV529" s="2"/>
    </row>
    <row r="530"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c r="BT530" s="2"/>
      <c r="BU530" s="2"/>
      <c r="BV530" s="2"/>
    </row>
    <row r="531"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c r="BT531" s="2"/>
      <c r="BU531" s="2"/>
      <c r="BV531" s="2"/>
    </row>
    <row r="532"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c r="BT532" s="2"/>
      <c r="BU532" s="2"/>
      <c r="BV532" s="2"/>
    </row>
    <row r="533"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c r="BT533" s="2"/>
      <c r="BU533" s="2"/>
      <c r="BV533" s="2"/>
    </row>
    <row r="534"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c r="BQ534" s="2"/>
      <c r="BR534" s="2"/>
      <c r="BS534" s="2"/>
      <c r="BT534" s="2"/>
      <c r="BU534" s="2"/>
      <c r="BV534" s="2"/>
    </row>
    <row r="53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c r="BT535" s="2"/>
      <c r="BU535" s="2"/>
      <c r="BV535" s="2"/>
    </row>
    <row r="536"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c r="BT536" s="2"/>
      <c r="BU536" s="2"/>
      <c r="BV536" s="2"/>
    </row>
    <row r="537"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c r="BT537" s="2"/>
      <c r="BU537" s="2"/>
      <c r="BV537" s="2"/>
    </row>
    <row r="538"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c r="BT538" s="2"/>
      <c r="BU538" s="2"/>
      <c r="BV538" s="2"/>
    </row>
    <row r="539"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c r="BT539" s="2"/>
      <c r="BU539" s="2"/>
      <c r="BV539" s="2"/>
    </row>
    <row r="540"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c r="BT540" s="2"/>
      <c r="BU540" s="2"/>
      <c r="BV540" s="2"/>
    </row>
    <row r="541"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c r="BV541" s="2"/>
    </row>
    <row r="542"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c r="BV542" s="2"/>
    </row>
    <row r="543"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c r="BT543" s="2"/>
      <c r="BU543" s="2"/>
      <c r="BV543" s="2"/>
    </row>
    <row r="544"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c r="BT544" s="2"/>
      <c r="BU544" s="2"/>
      <c r="BV544" s="2"/>
    </row>
    <row r="54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c r="BT545" s="2"/>
      <c r="BU545" s="2"/>
      <c r="BV545" s="2"/>
    </row>
    <row r="546"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c r="BT546" s="2"/>
      <c r="BU546" s="2"/>
      <c r="BV546" s="2"/>
    </row>
    <row r="547"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c r="BT547" s="2"/>
      <c r="BU547" s="2"/>
      <c r="BV547" s="2"/>
    </row>
    <row r="548"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c r="BT548" s="2"/>
      <c r="BU548" s="2"/>
      <c r="BV548" s="2"/>
    </row>
    <row r="549"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c r="BT549" s="2"/>
      <c r="BU549" s="2"/>
      <c r="BV549" s="2"/>
    </row>
    <row r="550"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c r="BQ550" s="2"/>
      <c r="BR550" s="2"/>
      <c r="BS550" s="2"/>
      <c r="BT550" s="2"/>
      <c r="BU550" s="2"/>
      <c r="BV550" s="2"/>
    </row>
    <row r="551"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c r="BQ551" s="2"/>
      <c r="BR551" s="2"/>
      <c r="BS551" s="2"/>
      <c r="BT551" s="2"/>
      <c r="BU551" s="2"/>
      <c r="BV551" s="2"/>
    </row>
    <row r="552"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c r="BQ552" s="2"/>
      <c r="BR552" s="2"/>
      <c r="BS552" s="2"/>
      <c r="BT552" s="2"/>
      <c r="BU552" s="2"/>
      <c r="BV552" s="2"/>
    </row>
    <row r="553"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c r="BQ553" s="2"/>
      <c r="BR553" s="2"/>
      <c r="BS553" s="2"/>
      <c r="BT553" s="2"/>
      <c r="BU553" s="2"/>
      <c r="BV553" s="2"/>
    </row>
    <row r="554"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c r="BQ554" s="2"/>
      <c r="BR554" s="2"/>
      <c r="BS554" s="2"/>
      <c r="BT554" s="2"/>
      <c r="BU554" s="2"/>
      <c r="BV554" s="2"/>
    </row>
    <row r="55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c r="BQ555" s="2"/>
      <c r="BR555" s="2"/>
      <c r="BS555" s="2"/>
      <c r="BT555" s="2"/>
      <c r="BU555" s="2"/>
      <c r="BV555" s="2"/>
    </row>
    <row r="556"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c r="BT556" s="2"/>
      <c r="BU556" s="2"/>
      <c r="BV556" s="2"/>
    </row>
    <row r="557"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c r="BT557" s="2"/>
      <c r="BU557" s="2"/>
      <c r="BV557" s="2"/>
    </row>
    <row r="558"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c r="BQ558" s="2"/>
      <c r="BR558" s="2"/>
      <c r="BS558" s="2"/>
      <c r="BT558" s="2"/>
      <c r="BU558" s="2"/>
      <c r="BV558" s="2"/>
    </row>
    <row r="559"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c r="BQ559" s="2"/>
      <c r="BR559" s="2"/>
      <c r="BS559" s="2"/>
      <c r="BT559" s="2"/>
      <c r="BU559" s="2"/>
      <c r="BV559" s="2"/>
    </row>
    <row r="560"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c r="BQ560" s="2"/>
      <c r="BR560" s="2"/>
      <c r="BS560" s="2"/>
      <c r="BT560" s="2"/>
      <c r="BU560" s="2"/>
      <c r="BV560" s="2"/>
    </row>
    <row r="561"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c r="BQ561" s="2"/>
      <c r="BR561" s="2"/>
      <c r="BS561" s="2"/>
      <c r="BT561" s="2"/>
      <c r="BU561" s="2"/>
      <c r="BV561" s="2"/>
    </row>
    <row r="562"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c r="BQ562" s="2"/>
      <c r="BR562" s="2"/>
      <c r="BS562" s="2"/>
      <c r="BT562" s="2"/>
      <c r="BU562" s="2"/>
      <c r="BV562" s="2"/>
    </row>
    <row r="563"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c r="BQ563" s="2"/>
      <c r="BR563" s="2"/>
      <c r="BS563" s="2"/>
      <c r="BT563" s="2"/>
      <c r="BU563" s="2"/>
      <c r="BV563" s="2"/>
    </row>
    <row r="564"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c r="BT564" s="2"/>
      <c r="BU564" s="2"/>
      <c r="BV564" s="2"/>
    </row>
    <row r="56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c r="BT565" s="2"/>
      <c r="BU565" s="2"/>
      <c r="BV565" s="2"/>
    </row>
    <row r="566"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c r="BT566" s="2"/>
      <c r="BU566" s="2"/>
      <c r="BV566" s="2"/>
    </row>
    <row r="567"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c r="BQ567" s="2"/>
      <c r="BR567" s="2"/>
      <c r="BS567" s="2"/>
      <c r="BT567" s="2"/>
      <c r="BU567" s="2"/>
      <c r="BV567" s="2"/>
    </row>
    <row r="568"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c r="BQ568" s="2"/>
      <c r="BR568" s="2"/>
      <c r="BS568" s="2"/>
      <c r="BT568" s="2"/>
      <c r="BU568" s="2"/>
      <c r="BV568" s="2"/>
    </row>
    <row r="569"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c r="BP569" s="2"/>
      <c r="BQ569" s="2"/>
      <c r="BR569" s="2"/>
      <c r="BS569" s="2"/>
      <c r="BT569" s="2"/>
      <c r="BU569" s="2"/>
      <c r="BV569" s="2"/>
    </row>
    <row r="570"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c r="BP570" s="2"/>
      <c r="BQ570" s="2"/>
      <c r="BR570" s="2"/>
      <c r="BS570" s="2"/>
      <c r="BT570" s="2"/>
      <c r="BU570" s="2"/>
      <c r="BV570" s="2"/>
    </row>
    <row r="571"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c r="BP571" s="2"/>
      <c r="BQ571" s="2"/>
      <c r="BR571" s="2"/>
      <c r="BS571" s="2"/>
      <c r="BT571" s="2"/>
      <c r="BU571" s="2"/>
      <c r="BV571" s="2"/>
    </row>
    <row r="572"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c r="BQ572" s="2"/>
      <c r="BR572" s="2"/>
      <c r="BS572" s="2"/>
      <c r="BT572" s="2"/>
      <c r="BU572" s="2"/>
      <c r="BV572" s="2"/>
    </row>
    <row r="573"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c r="BP573" s="2"/>
      <c r="BQ573" s="2"/>
      <c r="BR573" s="2"/>
      <c r="BS573" s="2"/>
      <c r="BT573" s="2"/>
      <c r="BU573" s="2"/>
      <c r="BV573" s="2"/>
    </row>
    <row r="574"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c r="BQ574" s="2"/>
      <c r="BR574" s="2"/>
      <c r="BS574" s="2"/>
      <c r="BT574" s="2"/>
      <c r="BU574" s="2"/>
      <c r="BV574" s="2"/>
    </row>
    <row r="57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c r="BQ575" s="2"/>
      <c r="BR575" s="2"/>
      <c r="BS575" s="2"/>
      <c r="BT575" s="2"/>
      <c r="BU575" s="2"/>
      <c r="BV575" s="2"/>
    </row>
    <row r="576"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c r="BQ576" s="2"/>
      <c r="BR576" s="2"/>
      <c r="BS576" s="2"/>
      <c r="BT576" s="2"/>
      <c r="BU576" s="2"/>
      <c r="BV576" s="2"/>
    </row>
    <row r="577"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c r="BT577" s="2"/>
      <c r="BU577" s="2"/>
      <c r="BV577" s="2"/>
    </row>
    <row r="578"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c r="BP578" s="2"/>
      <c r="BQ578" s="2"/>
      <c r="BR578" s="2"/>
      <c r="BS578" s="2"/>
      <c r="BT578" s="2"/>
      <c r="BU578" s="2"/>
      <c r="BV578" s="2"/>
    </row>
    <row r="579"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c r="BP579" s="2"/>
      <c r="BQ579" s="2"/>
      <c r="BR579" s="2"/>
      <c r="BS579" s="2"/>
      <c r="BT579" s="2"/>
      <c r="BU579" s="2"/>
      <c r="BV579" s="2"/>
    </row>
    <row r="580"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c r="BQ580" s="2"/>
      <c r="BR580" s="2"/>
      <c r="BS580" s="2"/>
      <c r="BT580" s="2"/>
      <c r="BU580" s="2"/>
      <c r="BV580" s="2"/>
    </row>
    <row r="581"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c r="BQ581" s="2"/>
      <c r="BR581" s="2"/>
      <c r="BS581" s="2"/>
      <c r="BT581" s="2"/>
      <c r="BU581" s="2"/>
      <c r="BV581" s="2"/>
    </row>
    <row r="582"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c r="BP582" s="2"/>
      <c r="BQ582" s="2"/>
      <c r="BR582" s="2"/>
      <c r="BS582" s="2"/>
      <c r="BT582" s="2"/>
      <c r="BU582" s="2"/>
      <c r="BV582" s="2"/>
    </row>
    <row r="583"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c r="BP583" s="2"/>
      <c r="BQ583" s="2"/>
      <c r="BR583" s="2"/>
      <c r="BS583" s="2"/>
      <c r="BT583" s="2"/>
      <c r="BU583" s="2"/>
      <c r="BV583" s="2"/>
    </row>
    <row r="584"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c r="BP584" s="2"/>
      <c r="BQ584" s="2"/>
      <c r="BR584" s="2"/>
      <c r="BS584" s="2"/>
      <c r="BT584" s="2"/>
      <c r="BU584" s="2"/>
      <c r="BV584" s="2"/>
    </row>
    <row r="58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c r="BQ585" s="2"/>
      <c r="BR585" s="2"/>
      <c r="BS585" s="2"/>
      <c r="BT585" s="2"/>
      <c r="BU585" s="2"/>
      <c r="BV585" s="2"/>
    </row>
    <row r="586"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c r="BQ586" s="2"/>
      <c r="BR586" s="2"/>
      <c r="BS586" s="2"/>
      <c r="BT586" s="2"/>
      <c r="BU586" s="2"/>
      <c r="BV586" s="2"/>
    </row>
    <row r="587"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c r="BQ587" s="2"/>
      <c r="BR587" s="2"/>
      <c r="BS587" s="2"/>
      <c r="BT587" s="2"/>
      <c r="BU587" s="2"/>
      <c r="BV587" s="2"/>
    </row>
    <row r="588"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c r="BQ588" s="2"/>
      <c r="BR588" s="2"/>
      <c r="BS588" s="2"/>
      <c r="BT588" s="2"/>
      <c r="BU588" s="2"/>
      <c r="BV588" s="2"/>
    </row>
    <row r="589"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c r="BP589" s="2"/>
      <c r="BQ589" s="2"/>
      <c r="BR589" s="2"/>
      <c r="BS589" s="2"/>
      <c r="BT589" s="2"/>
      <c r="BU589" s="2"/>
      <c r="BV589" s="2"/>
    </row>
    <row r="590"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c r="BP590" s="2"/>
      <c r="BQ590" s="2"/>
      <c r="BR590" s="2"/>
      <c r="BS590" s="2"/>
      <c r="BT590" s="2"/>
      <c r="BU590" s="2"/>
      <c r="BV590" s="2"/>
    </row>
    <row r="591"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c r="BP591" s="2"/>
      <c r="BQ591" s="2"/>
      <c r="BR591" s="2"/>
      <c r="BS591" s="2"/>
      <c r="BT591" s="2"/>
      <c r="BU591" s="2"/>
      <c r="BV591" s="2"/>
    </row>
    <row r="592"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c r="BP592" s="2"/>
      <c r="BQ592" s="2"/>
      <c r="BR592" s="2"/>
      <c r="BS592" s="2"/>
      <c r="BT592" s="2"/>
      <c r="BU592" s="2"/>
      <c r="BV592" s="2"/>
    </row>
    <row r="593"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c r="BP593" s="2"/>
      <c r="BQ593" s="2"/>
      <c r="BR593" s="2"/>
      <c r="BS593" s="2"/>
      <c r="BT593" s="2"/>
      <c r="BU593" s="2"/>
      <c r="BV593" s="2"/>
    </row>
    <row r="594"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c r="BP594" s="2"/>
      <c r="BQ594" s="2"/>
      <c r="BR594" s="2"/>
      <c r="BS594" s="2"/>
      <c r="BT594" s="2"/>
      <c r="BU594" s="2"/>
      <c r="BV594" s="2"/>
    </row>
    <row r="59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c r="BQ595" s="2"/>
      <c r="BR595" s="2"/>
      <c r="BS595" s="2"/>
      <c r="BT595" s="2"/>
      <c r="BU595" s="2"/>
      <c r="BV595" s="2"/>
    </row>
    <row r="596"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c r="BQ596" s="2"/>
      <c r="BR596" s="2"/>
      <c r="BS596" s="2"/>
      <c r="BT596" s="2"/>
      <c r="BU596" s="2"/>
      <c r="BV596" s="2"/>
    </row>
    <row r="597"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c r="BP597" s="2"/>
      <c r="BQ597" s="2"/>
      <c r="BR597" s="2"/>
      <c r="BS597" s="2"/>
      <c r="BT597" s="2"/>
      <c r="BU597" s="2"/>
      <c r="BV597" s="2"/>
    </row>
    <row r="598"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c r="BP598" s="2"/>
      <c r="BQ598" s="2"/>
      <c r="BR598" s="2"/>
      <c r="BS598" s="2"/>
      <c r="BT598" s="2"/>
      <c r="BU598" s="2"/>
      <c r="BV598" s="2"/>
    </row>
    <row r="599"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c r="BP599" s="2"/>
      <c r="BQ599" s="2"/>
      <c r="BR599" s="2"/>
      <c r="BS599" s="2"/>
      <c r="BT599" s="2"/>
      <c r="BU599" s="2"/>
      <c r="BV599" s="2"/>
    </row>
    <row r="600"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c r="BP600" s="2"/>
      <c r="BQ600" s="2"/>
      <c r="BR600" s="2"/>
      <c r="BS600" s="2"/>
      <c r="BT600" s="2"/>
      <c r="BU600" s="2"/>
      <c r="BV600" s="2"/>
    </row>
    <row r="601"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c r="BP601" s="2"/>
      <c r="BQ601" s="2"/>
      <c r="BR601" s="2"/>
      <c r="BS601" s="2"/>
      <c r="BT601" s="2"/>
      <c r="BU601" s="2"/>
      <c r="BV601" s="2"/>
    </row>
    <row r="602"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c r="BP602" s="2"/>
      <c r="BQ602" s="2"/>
      <c r="BR602" s="2"/>
      <c r="BS602" s="2"/>
      <c r="BT602" s="2"/>
      <c r="BU602" s="2"/>
      <c r="BV602" s="2"/>
    </row>
    <row r="603"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c r="BP603" s="2"/>
      <c r="BQ603" s="2"/>
      <c r="BR603" s="2"/>
      <c r="BS603" s="2"/>
      <c r="BT603" s="2"/>
      <c r="BU603" s="2"/>
      <c r="BV603" s="2"/>
    </row>
    <row r="604"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c r="BP604" s="2"/>
      <c r="BQ604" s="2"/>
      <c r="BR604" s="2"/>
      <c r="BS604" s="2"/>
      <c r="BT604" s="2"/>
      <c r="BU604" s="2"/>
      <c r="BV604" s="2"/>
    </row>
    <row r="60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c r="BP605" s="2"/>
      <c r="BQ605" s="2"/>
      <c r="BR605" s="2"/>
      <c r="BS605" s="2"/>
      <c r="BT605" s="2"/>
      <c r="BU605" s="2"/>
      <c r="BV605" s="2"/>
    </row>
    <row r="606"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c r="BP606" s="2"/>
      <c r="BQ606" s="2"/>
      <c r="BR606" s="2"/>
      <c r="BS606" s="2"/>
      <c r="BT606" s="2"/>
      <c r="BU606" s="2"/>
      <c r="BV606" s="2"/>
    </row>
    <row r="607"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c r="BQ607" s="2"/>
      <c r="BR607" s="2"/>
      <c r="BS607" s="2"/>
      <c r="BT607" s="2"/>
      <c r="BU607" s="2"/>
      <c r="BV607" s="2"/>
    </row>
    <row r="608"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c r="BQ608" s="2"/>
      <c r="BR608" s="2"/>
      <c r="BS608" s="2"/>
      <c r="BT608" s="2"/>
      <c r="BU608" s="2"/>
      <c r="BV608" s="2"/>
    </row>
    <row r="609"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c r="BQ609" s="2"/>
      <c r="BR609" s="2"/>
      <c r="BS609" s="2"/>
      <c r="BT609" s="2"/>
      <c r="BU609" s="2"/>
      <c r="BV609" s="2"/>
    </row>
    <row r="610"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c r="BQ610" s="2"/>
      <c r="BR610" s="2"/>
      <c r="BS610" s="2"/>
      <c r="BT610" s="2"/>
      <c r="BU610" s="2"/>
      <c r="BV610" s="2"/>
    </row>
    <row r="611"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c r="BP611" s="2"/>
      <c r="BQ611" s="2"/>
      <c r="BR611" s="2"/>
      <c r="BS611" s="2"/>
      <c r="BT611" s="2"/>
      <c r="BU611" s="2"/>
      <c r="BV611" s="2"/>
    </row>
    <row r="612"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c r="BQ612" s="2"/>
      <c r="BR612" s="2"/>
      <c r="BS612" s="2"/>
      <c r="BT612" s="2"/>
      <c r="BU612" s="2"/>
      <c r="BV612" s="2"/>
    </row>
    <row r="613"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c r="BP613" s="2"/>
      <c r="BQ613" s="2"/>
      <c r="BR613" s="2"/>
      <c r="BS613" s="2"/>
      <c r="BT613" s="2"/>
      <c r="BU613" s="2"/>
      <c r="BV613" s="2"/>
    </row>
    <row r="614"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c r="BP614" s="2"/>
      <c r="BQ614" s="2"/>
      <c r="BR614" s="2"/>
      <c r="BS614" s="2"/>
      <c r="BT614" s="2"/>
      <c r="BU614" s="2"/>
      <c r="BV614" s="2"/>
    </row>
    <row r="61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c r="BP615" s="2"/>
      <c r="BQ615" s="2"/>
      <c r="BR615" s="2"/>
      <c r="BS615" s="2"/>
      <c r="BT615" s="2"/>
      <c r="BU615" s="2"/>
      <c r="BV615" s="2"/>
    </row>
    <row r="616"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c r="BP616" s="2"/>
      <c r="BQ616" s="2"/>
      <c r="BR616" s="2"/>
      <c r="BS616" s="2"/>
      <c r="BT616" s="2"/>
      <c r="BU616" s="2"/>
      <c r="BV616" s="2"/>
    </row>
    <row r="617"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c r="BP617" s="2"/>
      <c r="BQ617" s="2"/>
      <c r="BR617" s="2"/>
      <c r="BS617" s="2"/>
      <c r="BT617" s="2"/>
      <c r="BU617" s="2"/>
      <c r="BV617" s="2"/>
    </row>
    <row r="618"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c r="BP618" s="2"/>
      <c r="BQ618" s="2"/>
      <c r="BR618" s="2"/>
      <c r="BS618" s="2"/>
      <c r="BT618" s="2"/>
      <c r="BU618" s="2"/>
      <c r="BV618" s="2"/>
    </row>
    <row r="619"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c r="BP619" s="2"/>
      <c r="BQ619" s="2"/>
      <c r="BR619" s="2"/>
      <c r="BS619" s="2"/>
      <c r="BT619" s="2"/>
      <c r="BU619" s="2"/>
      <c r="BV619" s="2"/>
    </row>
    <row r="620"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c r="BP620" s="2"/>
      <c r="BQ620" s="2"/>
      <c r="BR620" s="2"/>
      <c r="BS620" s="2"/>
      <c r="BT620" s="2"/>
      <c r="BU620" s="2"/>
      <c r="BV620" s="2"/>
    </row>
    <row r="621"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c r="BP621" s="2"/>
      <c r="BQ621" s="2"/>
      <c r="BR621" s="2"/>
      <c r="BS621" s="2"/>
      <c r="BT621" s="2"/>
      <c r="BU621" s="2"/>
      <c r="BV621" s="2"/>
    </row>
    <row r="622"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c r="BP622" s="2"/>
      <c r="BQ622" s="2"/>
      <c r="BR622" s="2"/>
      <c r="BS622" s="2"/>
      <c r="BT622" s="2"/>
      <c r="BU622" s="2"/>
      <c r="BV622" s="2"/>
    </row>
    <row r="623"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c r="BP623" s="2"/>
      <c r="BQ623" s="2"/>
      <c r="BR623" s="2"/>
      <c r="BS623" s="2"/>
      <c r="BT623" s="2"/>
      <c r="BU623" s="2"/>
      <c r="BV623" s="2"/>
    </row>
    <row r="624"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c r="BP624" s="2"/>
      <c r="BQ624" s="2"/>
      <c r="BR624" s="2"/>
      <c r="BS624" s="2"/>
      <c r="BT624" s="2"/>
      <c r="BU624" s="2"/>
      <c r="BV624" s="2"/>
    </row>
    <row r="6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c r="BP625" s="2"/>
      <c r="BQ625" s="2"/>
      <c r="BR625" s="2"/>
      <c r="BS625" s="2"/>
      <c r="BT625" s="2"/>
      <c r="BU625" s="2"/>
      <c r="BV625" s="2"/>
    </row>
    <row r="626"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c r="BQ626" s="2"/>
      <c r="BR626" s="2"/>
      <c r="BS626" s="2"/>
      <c r="BT626" s="2"/>
      <c r="BU626" s="2"/>
      <c r="BV626" s="2"/>
    </row>
    <row r="627"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c r="BP627" s="2"/>
      <c r="BQ627" s="2"/>
      <c r="BR627" s="2"/>
      <c r="BS627" s="2"/>
      <c r="BT627" s="2"/>
      <c r="BU627" s="2"/>
      <c r="BV627" s="2"/>
    </row>
    <row r="628"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c r="BP628" s="2"/>
      <c r="BQ628" s="2"/>
      <c r="BR628" s="2"/>
      <c r="BS628" s="2"/>
      <c r="BT628" s="2"/>
      <c r="BU628" s="2"/>
      <c r="BV628" s="2"/>
    </row>
    <row r="629"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c r="BP629" s="2"/>
      <c r="BQ629" s="2"/>
      <c r="BR629" s="2"/>
      <c r="BS629" s="2"/>
      <c r="BT629" s="2"/>
      <c r="BU629" s="2"/>
      <c r="BV629" s="2"/>
    </row>
    <row r="630"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c r="BP630" s="2"/>
      <c r="BQ630" s="2"/>
      <c r="BR630" s="2"/>
      <c r="BS630" s="2"/>
      <c r="BT630" s="2"/>
      <c r="BU630" s="2"/>
      <c r="BV630" s="2"/>
    </row>
    <row r="631"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c r="BP631" s="2"/>
      <c r="BQ631" s="2"/>
      <c r="BR631" s="2"/>
      <c r="BS631" s="2"/>
      <c r="BT631" s="2"/>
      <c r="BU631" s="2"/>
      <c r="BV631" s="2"/>
    </row>
    <row r="632"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c r="BP632" s="2"/>
      <c r="BQ632" s="2"/>
      <c r="BR632" s="2"/>
      <c r="BS632" s="2"/>
      <c r="BT632" s="2"/>
      <c r="BU632" s="2"/>
      <c r="BV632" s="2"/>
    </row>
    <row r="633"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c r="BP633" s="2"/>
      <c r="BQ633" s="2"/>
      <c r="BR633" s="2"/>
      <c r="BS633" s="2"/>
      <c r="BT633" s="2"/>
      <c r="BU633" s="2"/>
      <c r="BV633" s="2"/>
    </row>
    <row r="634"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c r="BQ634" s="2"/>
      <c r="BR634" s="2"/>
      <c r="BS634" s="2"/>
      <c r="BT634" s="2"/>
      <c r="BU634" s="2"/>
      <c r="BV634" s="2"/>
    </row>
    <row r="63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c r="BP635" s="2"/>
      <c r="BQ635" s="2"/>
      <c r="BR635" s="2"/>
      <c r="BS635" s="2"/>
      <c r="BT635" s="2"/>
      <c r="BU635" s="2"/>
      <c r="BV635" s="2"/>
    </row>
    <row r="636"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c r="BP636" s="2"/>
      <c r="BQ636" s="2"/>
      <c r="BR636" s="2"/>
      <c r="BS636" s="2"/>
      <c r="BT636" s="2"/>
      <c r="BU636" s="2"/>
      <c r="BV636" s="2"/>
    </row>
    <row r="637"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c r="BP637" s="2"/>
      <c r="BQ637" s="2"/>
      <c r="BR637" s="2"/>
      <c r="BS637" s="2"/>
      <c r="BT637" s="2"/>
      <c r="BU637" s="2"/>
      <c r="BV637" s="2"/>
    </row>
    <row r="638"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c r="BP638" s="2"/>
      <c r="BQ638" s="2"/>
      <c r="BR638" s="2"/>
      <c r="BS638" s="2"/>
      <c r="BT638" s="2"/>
      <c r="BU638" s="2"/>
      <c r="BV638" s="2"/>
    </row>
    <row r="639"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c r="BP639" s="2"/>
      <c r="BQ639" s="2"/>
      <c r="BR639" s="2"/>
      <c r="BS639" s="2"/>
      <c r="BT639" s="2"/>
      <c r="BU639" s="2"/>
      <c r="BV639" s="2"/>
    </row>
    <row r="640"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c r="BP640" s="2"/>
      <c r="BQ640" s="2"/>
      <c r="BR640" s="2"/>
      <c r="BS640" s="2"/>
      <c r="BT640" s="2"/>
      <c r="BU640" s="2"/>
      <c r="BV640" s="2"/>
    </row>
    <row r="641"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c r="BP641" s="2"/>
      <c r="BQ641" s="2"/>
      <c r="BR641" s="2"/>
      <c r="BS641" s="2"/>
      <c r="BT641" s="2"/>
      <c r="BU641" s="2"/>
      <c r="BV641" s="2"/>
    </row>
    <row r="642"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c r="BP642" s="2"/>
      <c r="BQ642" s="2"/>
      <c r="BR642" s="2"/>
      <c r="BS642" s="2"/>
      <c r="BT642" s="2"/>
      <c r="BU642" s="2"/>
      <c r="BV642" s="2"/>
    </row>
    <row r="643"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c r="BP643" s="2"/>
      <c r="BQ643" s="2"/>
      <c r="BR643" s="2"/>
      <c r="BS643" s="2"/>
      <c r="BT643" s="2"/>
      <c r="BU643" s="2"/>
      <c r="BV643" s="2"/>
    </row>
    <row r="644"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c r="BP644" s="2"/>
      <c r="BQ644" s="2"/>
      <c r="BR644" s="2"/>
      <c r="BS644" s="2"/>
      <c r="BT644" s="2"/>
      <c r="BU644" s="2"/>
      <c r="BV644" s="2"/>
    </row>
    <row r="64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c r="BP645" s="2"/>
      <c r="BQ645" s="2"/>
      <c r="BR645" s="2"/>
      <c r="BS645" s="2"/>
      <c r="BT645" s="2"/>
      <c r="BU645" s="2"/>
      <c r="BV645" s="2"/>
    </row>
    <row r="646"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c r="BP646" s="2"/>
      <c r="BQ646" s="2"/>
      <c r="BR646" s="2"/>
      <c r="BS646" s="2"/>
      <c r="BT646" s="2"/>
      <c r="BU646" s="2"/>
      <c r="BV646" s="2"/>
    </row>
    <row r="647"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c r="BP647" s="2"/>
      <c r="BQ647" s="2"/>
      <c r="BR647" s="2"/>
      <c r="BS647" s="2"/>
      <c r="BT647" s="2"/>
      <c r="BU647" s="2"/>
      <c r="BV647" s="2"/>
    </row>
    <row r="648"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c r="BP648" s="2"/>
      <c r="BQ648" s="2"/>
      <c r="BR648" s="2"/>
      <c r="BS648" s="2"/>
      <c r="BT648" s="2"/>
      <c r="BU648" s="2"/>
      <c r="BV648" s="2"/>
    </row>
    <row r="649"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c r="BP649" s="2"/>
      <c r="BQ649" s="2"/>
      <c r="BR649" s="2"/>
      <c r="BS649" s="2"/>
      <c r="BT649" s="2"/>
      <c r="BU649" s="2"/>
      <c r="BV649" s="2"/>
    </row>
    <row r="650"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c r="BP650" s="2"/>
      <c r="BQ650" s="2"/>
      <c r="BR650" s="2"/>
      <c r="BS650" s="2"/>
      <c r="BT650" s="2"/>
      <c r="BU650" s="2"/>
      <c r="BV650" s="2"/>
    </row>
    <row r="651"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c r="BP651" s="2"/>
      <c r="BQ651" s="2"/>
      <c r="BR651" s="2"/>
      <c r="BS651" s="2"/>
      <c r="BT651" s="2"/>
      <c r="BU651" s="2"/>
      <c r="BV651" s="2"/>
    </row>
    <row r="652"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c r="BP652" s="2"/>
      <c r="BQ652" s="2"/>
      <c r="BR652" s="2"/>
      <c r="BS652" s="2"/>
      <c r="BT652" s="2"/>
      <c r="BU652" s="2"/>
      <c r="BV652" s="2"/>
    </row>
    <row r="653"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c r="BP653" s="2"/>
      <c r="BQ653" s="2"/>
      <c r="BR653" s="2"/>
      <c r="BS653" s="2"/>
      <c r="BT653" s="2"/>
      <c r="BU653" s="2"/>
      <c r="BV653" s="2"/>
    </row>
    <row r="654"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c r="BP654" s="2"/>
      <c r="BQ654" s="2"/>
      <c r="BR654" s="2"/>
      <c r="BS654" s="2"/>
      <c r="BT654" s="2"/>
      <c r="BU654" s="2"/>
      <c r="BV654" s="2"/>
    </row>
    <row r="65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c r="BP655" s="2"/>
      <c r="BQ655" s="2"/>
      <c r="BR655" s="2"/>
      <c r="BS655" s="2"/>
      <c r="BT655" s="2"/>
      <c r="BU655" s="2"/>
      <c r="BV655" s="2"/>
    </row>
    <row r="656"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c r="BP656" s="2"/>
      <c r="BQ656" s="2"/>
      <c r="BR656" s="2"/>
      <c r="BS656" s="2"/>
      <c r="BT656" s="2"/>
      <c r="BU656" s="2"/>
      <c r="BV656" s="2"/>
    </row>
    <row r="657"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c r="BP657" s="2"/>
      <c r="BQ657" s="2"/>
      <c r="BR657" s="2"/>
      <c r="BS657" s="2"/>
      <c r="BT657" s="2"/>
      <c r="BU657" s="2"/>
      <c r="BV657" s="2"/>
    </row>
    <row r="658"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c r="BP658" s="2"/>
      <c r="BQ658" s="2"/>
      <c r="BR658" s="2"/>
      <c r="BS658" s="2"/>
      <c r="BT658" s="2"/>
      <c r="BU658" s="2"/>
      <c r="BV658" s="2"/>
    </row>
    <row r="659"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c r="BP659" s="2"/>
      <c r="BQ659" s="2"/>
      <c r="BR659" s="2"/>
      <c r="BS659" s="2"/>
      <c r="BT659" s="2"/>
      <c r="BU659" s="2"/>
      <c r="BV659" s="2"/>
    </row>
    <row r="660"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c r="BP660" s="2"/>
      <c r="BQ660" s="2"/>
      <c r="BR660" s="2"/>
      <c r="BS660" s="2"/>
      <c r="BT660" s="2"/>
      <c r="BU660" s="2"/>
      <c r="BV660" s="2"/>
    </row>
    <row r="661"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c r="BP661" s="2"/>
      <c r="BQ661" s="2"/>
      <c r="BR661" s="2"/>
      <c r="BS661" s="2"/>
      <c r="BT661" s="2"/>
      <c r="BU661" s="2"/>
      <c r="BV661" s="2"/>
    </row>
    <row r="662"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c r="BP662" s="2"/>
      <c r="BQ662" s="2"/>
      <c r="BR662" s="2"/>
      <c r="BS662" s="2"/>
      <c r="BT662" s="2"/>
      <c r="BU662" s="2"/>
      <c r="BV662" s="2"/>
    </row>
    <row r="663"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c r="BP663" s="2"/>
      <c r="BQ663" s="2"/>
      <c r="BR663" s="2"/>
      <c r="BS663" s="2"/>
      <c r="BT663" s="2"/>
      <c r="BU663" s="2"/>
      <c r="BV663" s="2"/>
    </row>
    <row r="664"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c r="BP664" s="2"/>
      <c r="BQ664" s="2"/>
      <c r="BR664" s="2"/>
      <c r="BS664" s="2"/>
      <c r="BT664" s="2"/>
      <c r="BU664" s="2"/>
      <c r="BV664" s="2"/>
    </row>
    <row r="66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c r="BP665" s="2"/>
      <c r="BQ665" s="2"/>
      <c r="BR665" s="2"/>
      <c r="BS665" s="2"/>
      <c r="BT665" s="2"/>
      <c r="BU665" s="2"/>
      <c r="BV665" s="2"/>
    </row>
    <row r="666"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c r="BP666" s="2"/>
      <c r="BQ666" s="2"/>
      <c r="BR666" s="2"/>
      <c r="BS666" s="2"/>
      <c r="BT666" s="2"/>
      <c r="BU666" s="2"/>
      <c r="BV666" s="2"/>
    </row>
    <row r="667"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c r="BP667" s="2"/>
      <c r="BQ667" s="2"/>
      <c r="BR667" s="2"/>
      <c r="BS667" s="2"/>
      <c r="BT667" s="2"/>
      <c r="BU667" s="2"/>
      <c r="BV667" s="2"/>
    </row>
    <row r="668"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c r="BP668" s="2"/>
      <c r="BQ668" s="2"/>
      <c r="BR668" s="2"/>
      <c r="BS668" s="2"/>
      <c r="BT668" s="2"/>
      <c r="BU668" s="2"/>
      <c r="BV668" s="2"/>
    </row>
    <row r="669"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c r="BP669" s="2"/>
      <c r="BQ669" s="2"/>
      <c r="BR669" s="2"/>
      <c r="BS669" s="2"/>
      <c r="BT669" s="2"/>
      <c r="BU669" s="2"/>
      <c r="BV669" s="2"/>
    </row>
    <row r="670"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c r="BQ670" s="2"/>
      <c r="BR670" s="2"/>
      <c r="BS670" s="2"/>
      <c r="BT670" s="2"/>
      <c r="BU670" s="2"/>
      <c r="BV670" s="2"/>
    </row>
    <row r="671"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c r="BP671" s="2"/>
      <c r="BQ671" s="2"/>
      <c r="BR671" s="2"/>
      <c r="BS671" s="2"/>
      <c r="BT671" s="2"/>
      <c r="BU671" s="2"/>
      <c r="BV671" s="2"/>
    </row>
    <row r="672"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c r="BP672" s="2"/>
      <c r="BQ672" s="2"/>
      <c r="BR672" s="2"/>
      <c r="BS672" s="2"/>
      <c r="BT672" s="2"/>
      <c r="BU672" s="2"/>
      <c r="BV672" s="2"/>
    </row>
    <row r="673"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c r="BP673" s="2"/>
      <c r="BQ673" s="2"/>
      <c r="BR673" s="2"/>
      <c r="BS673" s="2"/>
      <c r="BT673" s="2"/>
      <c r="BU673" s="2"/>
      <c r="BV673" s="2"/>
    </row>
    <row r="674"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c r="BP674" s="2"/>
      <c r="BQ674" s="2"/>
      <c r="BR674" s="2"/>
      <c r="BS674" s="2"/>
      <c r="BT674" s="2"/>
      <c r="BU674" s="2"/>
      <c r="BV674" s="2"/>
    </row>
    <row r="67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c r="BQ675" s="2"/>
      <c r="BR675" s="2"/>
      <c r="BS675" s="2"/>
      <c r="BT675" s="2"/>
      <c r="BU675" s="2"/>
      <c r="BV675" s="2"/>
    </row>
    <row r="676"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c r="BQ676" s="2"/>
      <c r="BR676" s="2"/>
      <c r="BS676" s="2"/>
      <c r="BT676" s="2"/>
      <c r="BU676" s="2"/>
      <c r="BV676" s="2"/>
    </row>
    <row r="677"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c r="BQ677" s="2"/>
      <c r="BR677" s="2"/>
      <c r="BS677" s="2"/>
      <c r="BT677" s="2"/>
      <c r="BU677" s="2"/>
      <c r="BV677" s="2"/>
    </row>
    <row r="678"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c r="BQ678" s="2"/>
      <c r="BR678" s="2"/>
      <c r="BS678" s="2"/>
      <c r="BT678" s="2"/>
      <c r="BU678" s="2"/>
      <c r="BV678" s="2"/>
    </row>
    <row r="679"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c r="BT679" s="2"/>
      <c r="BU679" s="2"/>
      <c r="BV679" s="2"/>
    </row>
    <row r="680"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c r="BQ680" s="2"/>
      <c r="BR680" s="2"/>
      <c r="BS680" s="2"/>
      <c r="BT680" s="2"/>
      <c r="BU680" s="2"/>
      <c r="BV680" s="2"/>
    </row>
    <row r="681"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c r="BQ681" s="2"/>
      <c r="BR681" s="2"/>
      <c r="BS681" s="2"/>
      <c r="BT681" s="2"/>
      <c r="BU681" s="2"/>
      <c r="BV681" s="2"/>
    </row>
    <row r="682"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c r="BT682" s="2"/>
      <c r="BU682" s="2"/>
      <c r="BV682" s="2"/>
    </row>
    <row r="683"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c r="BQ683" s="2"/>
      <c r="BR683" s="2"/>
      <c r="BS683" s="2"/>
      <c r="BT683" s="2"/>
      <c r="BU683" s="2"/>
      <c r="BV683" s="2"/>
    </row>
    <row r="684"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c r="BQ684" s="2"/>
      <c r="BR684" s="2"/>
      <c r="BS684" s="2"/>
      <c r="BT684" s="2"/>
      <c r="BU684" s="2"/>
      <c r="BV684" s="2"/>
    </row>
    <row r="68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c r="BQ685" s="2"/>
      <c r="BR685" s="2"/>
      <c r="BS685" s="2"/>
      <c r="BT685" s="2"/>
      <c r="BU685" s="2"/>
      <c r="BV685" s="2"/>
    </row>
    <row r="686"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c r="BQ686" s="2"/>
      <c r="BR686" s="2"/>
      <c r="BS686" s="2"/>
      <c r="BT686" s="2"/>
      <c r="BU686" s="2"/>
      <c r="BV686" s="2"/>
    </row>
    <row r="687"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c r="BQ687" s="2"/>
      <c r="BR687" s="2"/>
      <c r="BS687" s="2"/>
      <c r="BT687" s="2"/>
      <c r="BU687" s="2"/>
      <c r="BV687" s="2"/>
    </row>
    <row r="688"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c r="BQ688" s="2"/>
      <c r="BR688" s="2"/>
      <c r="BS688" s="2"/>
      <c r="BT688" s="2"/>
      <c r="BU688" s="2"/>
      <c r="BV688" s="2"/>
    </row>
    <row r="689"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c r="BQ689" s="2"/>
      <c r="BR689" s="2"/>
      <c r="BS689" s="2"/>
      <c r="BT689" s="2"/>
      <c r="BU689" s="2"/>
      <c r="BV689" s="2"/>
    </row>
    <row r="690"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c r="BQ690" s="2"/>
      <c r="BR690" s="2"/>
      <c r="BS690" s="2"/>
      <c r="BT690" s="2"/>
      <c r="BU690" s="2"/>
      <c r="BV690" s="2"/>
    </row>
    <row r="691"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c r="BQ691" s="2"/>
      <c r="BR691" s="2"/>
      <c r="BS691" s="2"/>
      <c r="BT691" s="2"/>
      <c r="BU691" s="2"/>
      <c r="BV691" s="2"/>
    </row>
    <row r="692"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c r="BQ692" s="2"/>
      <c r="BR692" s="2"/>
      <c r="BS692" s="2"/>
      <c r="BT692" s="2"/>
      <c r="BU692" s="2"/>
      <c r="BV692" s="2"/>
    </row>
    <row r="693"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c r="BQ693" s="2"/>
      <c r="BR693" s="2"/>
      <c r="BS693" s="2"/>
      <c r="BT693" s="2"/>
      <c r="BU693" s="2"/>
      <c r="BV693" s="2"/>
    </row>
    <row r="694"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c r="BQ694" s="2"/>
      <c r="BR694" s="2"/>
      <c r="BS694" s="2"/>
      <c r="BT694" s="2"/>
      <c r="BU694" s="2"/>
      <c r="BV694" s="2"/>
    </row>
    <row r="69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c r="BQ695" s="2"/>
      <c r="BR695" s="2"/>
      <c r="BS695" s="2"/>
      <c r="BT695" s="2"/>
      <c r="BU695" s="2"/>
      <c r="BV695" s="2"/>
    </row>
    <row r="696"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c r="BQ696" s="2"/>
      <c r="BR696" s="2"/>
      <c r="BS696" s="2"/>
      <c r="BT696" s="2"/>
      <c r="BU696" s="2"/>
      <c r="BV696" s="2"/>
    </row>
    <row r="697"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c r="BQ697" s="2"/>
      <c r="BR697" s="2"/>
      <c r="BS697" s="2"/>
      <c r="BT697" s="2"/>
      <c r="BU697" s="2"/>
      <c r="BV697" s="2"/>
    </row>
    <row r="698"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c r="BQ698" s="2"/>
      <c r="BR698" s="2"/>
      <c r="BS698" s="2"/>
      <c r="BT698" s="2"/>
      <c r="BU698" s="2"/>
      <c r="BV698" s="2"/>
    </row>
    <row r="699"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c r="BQ699" s="2"/>
      <c r="BR699" s="2"/>
      <c r="BS699" s="2"/>
      <c r="BT699" s="2"/>
      <c r="BU699" s="2"/>
      <c r="BV699" s="2"/>
    </row>
    <row r="700"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c r="BT700" s="2"/>
      <c r="BU700" s="2"/>
      <c r="BV700" s="2"/>
    </row>
    <row r="701"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c r="BQ701" s="2"/>
      <c r="BR701" s="2"/>
      <c r="BS701" s="2"/>
      <c r="BT701" s="2"/>
      <c r="BU701" s="2"/>
      <c r="BV701" s="2"/>
    </row>
    <row r="702"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c r="BQ702" s="2"/>
      <c r="BR702" s="2"/>
      <c r="BS702" s="2"/>
      <c r="BT702" s="2"/>
      <c r="BU702" s="2"/>
      <c r="BV702" s="2"/>
    </row>
    <row r="703"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c r="BQ703" s="2"/>
      <c r="BR703" s="2"/>
      <c r="BS703" s="2"/>
      <c r="BT703" s="2"/>
      <c r="BU703" s="2"/>
      <c r="BV703" s="2"/>
    </row>
    <row r="704"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c r="BQ704" s="2"/>
      <c r="BR704" s="2"/>
      <c r="BS704" s="2"/>
      <c r="BT704" s="2"/>
      <c r="BU704" s="2"/>
      <c r="BV704" s="2"/>
    </row>
    <row r="70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c r="BQ705" s="2"/>
      <c r="BR705" s="2"/>
      <c r="BS705" s="2"/>
      <c r="BT705" s="2"/>
      <c r="BU705" s="2"/>
      <c r="BV705" s="2"/>
    </row>
    <row r="706"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c r="BQ706" s="2"/>
      <c r="BR706" s="2"/>
      <c r="BS706" s="2"/>
      <c r="BT706" s="2"/>
      <c r="BU706" s="2"/>
      <c r="BV706" s="2"/>
    </row>
    <row r="707"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c r="BP707" s="2"/>
      <c r="BQ707" s="2"/>
      <c r="BR707" s="2"/>
      <c r="BS707" s="2"/>
      <c r="BT707" s="2"/>
      <c r="BU707" s="2"/>
      <c r="BV707" s="2"/>
    </row>
    <row r="708"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c r="BP708" s="2"/>
      <c r="BQ708" s="2"/>
      <c r="BR708" s="2"/>
      <c r="BS708" s="2"/>
      <c r="BT708" s="2"/>
      <c r="BU708" s="2"/>
      <c r="BV708" s="2"/>
    </row>
    <row r="709"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c r="BP709" s="2"/>
      <c r="BQ709" s="2"/>
      <c r="BR709" s="2"/>
      <c r="BS709" s="2"/>
      <c r="BT709" s="2"/>
      <c r="BU709" s="2"/>
      <c r="BV709" s="2"/>
    </row>
    <row r="710"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c r="BP710" s="2"/>
      <c r="BQ710" s="2"/>
      <c r="BR710" s="2"/>
      <c r="BS710" s="2"/>
      <c r="BT710" s="2"/>
      <c r="BU710" s="2"/>
      <c r="BV710" s="2"/>
    </row>
    <row r="711"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c r="BP711" s="2"/>
      <c r="BQ711" s="2"/>
      <c r="BR711" s="2"/>
      <c r="BS711" s="2"/>
      <c r="BT711" s="2"/>
      <c r="BU711" s="2"/>
      <c r="BV711" s="2"/>
    </row>
    <row r="712"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c r="BP712" s="2"/>
      <c r="BQ712" s="2"/>
      <c r="BR712" s="2"/>
      <c r="BS712" s="2"/>
      <c r="BT712" s="2"/>
      <c r="BU712" s="2"/>
      <c r="BV712" s="2"/>
    </row>
    <row r="713"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c r="BP713" s="2"/>
      <c r="BQ713" s="2"/>
      <c r="BR713" s="2"/>
      <c r="BS713" s="2"/>
      <c r="BT713" s="2"/>
      <c r="BU713" s="2"/>
      <c r="BV713" s="2"/>
    </row>
    <row r="714"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c r="BP714" s="2"/>
      <c r="BQ714" s="2"/>
      <c r="BR714" s="2"/>
      <c r="BS714" s="2"/>
      <c r="BT714" s="2"/>
      <c r="BU714" s="2"/>
      <c r="BV714" s="2"/>
    </row>
    <row r="71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c r="BP715" s="2"/>
      <c r="BQ715" s="2"/>
      <c r="BR715" s="2"/>
      <c r="BS715" s="2"/>
      <c r="BT715" s="2"/>
      <c r="BU715" s="2"/>
      <c r="BV715" s="2"/>
    </row>
    <row r="716"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c r="BP716" s="2"/>
      <c r="BQ716" s="2"/>
      <c r="BR716" s="2"/>
      <c r="BS716" s="2"/>
      <c r="BT716" s="2"/>
      <c r="BU716" s="2"/>
      <c r="BV716" s="2"/>
    </row>
    <row r="717"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c r="BP717" s="2"/>
      <c r="BQ717" s="2"/>
      <c r="BR717" s="2"/>
      <c r="BS717" s="2"/>
      <c r="BT717" s="2"/>
      <c r="BU717" s="2"/>
      <c r="BV717" s="2"/>
    </row>
    <row r="718"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c r="BP718" s="2"/>
      <c r="BQ718" s="2"/>
      <c r="BR718" s="2"/>
      <c r="BS718" s="2"/>
      <c r="BT718" s="2"/>
      <c r="BU718" s="2"/>
      <c r="BV718" s="2"/>
    </row>
    <row r="719"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c r="BP719" s="2"/>
      <c r="BQ719" s="2"/>
      <c r="BR719" s="2"/>
      <c r="BS719" s="2"/>
      <c r="BT719" s="2"/>
      <c r="BU719" s="2"/>
      <c r="BV719" s="2"/>
    </row>
    <row r="720"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c r="BP720" s="2"/>
      <c r="BQ720" s="2"/>
      <c r="BR720" s="2"/>
      <c r="BS720" s="2"/>
      <c r="BT720" s="2"/>
      <c r="BU720" s="2"/>
      <c r="BV720" s="2"/>
    </row>
    <row r="721"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c r="BP721" s="2"/>
      <c r="BQ721" s="2"/>
      <c r="BR721" s="2"/>
      <c r="BS721" s="2"/>
      <c r="BT721" s="2"/>
      <c r="BU721" s="2"/>
      <c r="BV721" s="2"/>
    </row>
    <row r="722"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c r="BP722" s="2"/>
      <c r="BQ722" s="2"/>
      <c r="BR722" s="2"/>
      <c r="BS722" s="2"/>
      <c r="BT722" s="2"/>
      <c r="BU722" s="2"/>
      <c r="BV722" s="2"/>
    </row>
    <row r="723"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c r="BP723" s="2"/>
      <c r="BQ723" s="2"/>
      <c r="BR723" s="2"/>
      <c r="BS723" s="2"/>
      <c r="BT723" s="2"/>
      <c r="BU723" s="2"/>
      <c r="BV723" s="2"/>
    </row>
    <row r="724"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c r="BP724" s="2"/>
      <c r="BQ724" s="2"/>
      <c r="BR724" s="2"/>
      <c r="BS724" s="2"/>
      <c r="BT724" s="2"/>
      <c r="BU724" s="2"/>
      <c r="BV724" s="2"/>
    </row>
    <row r="7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c r="BP725" s="2"/>
      <c r="BQ725" s="2"/>
      <c r="BR725" s="2"/>
      <c r="BS725" s="2"/>
      <c r="BT725" s="2"/>
      <c r="BU725" s="2"/>
      <c r="BV725" s="2"/>
    </row>
    <row r="726"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c r="BP726" s="2"/>
      <c r="BQ726" s="2"/>
      <c r="BR726" s="2"/>
      <c r="BS726" s="2"/>
      <c r="BT726" s="2"/>
      <c r="BU726" s="2"/>
      <c r="BV726" s="2"/>
    </row>
    <row r="727"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c r="BP727" s="2"/>
      <c r="BQ727" s="2"/>
      <c r="BR727" s="2"/>
      <c r="BS727" s="2"/>
      <c r="BT727" s="2"/>
      <c r="BU727" s="2"/>
      <c r="BV727" s="2"/>
    </row>
    <row r="728"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c r="BP728" s="2"/>
      <c r="BQ728" s="2"/>
      <c r="BR728" s="2"/>
      <c r="BS728" s="2"/>
      <c r="BT728" s="2"/>
      <c r="BU728" s="2"/>
      <c r="BV728" s="2"/>
    </row>
    <row r="729"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c r="BP729" s="2"/>
      <c r="BQ729" s="2"/>
      <c r="BR729" s="2"/>
      <c r="BS729" s="2"/>
      <c r="BT729" s="2"/>
      <c r="BU729" s="2"/>
      <c r="BV729" s="2"/>
    </row>
    <row r="730"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c r="BP730" s="2"/>
      <c r="BQ730" s="2"/>
      <c r="BR730" s="2"/>
      <c r="BS730" s="2"/>
      <c r="BT730" s="2"/>
      <c r="BU730" s="2"/>
      <c r="BV730" s="2"/>
    </row>
    <row r="731"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c r="BP731" s="2"/>
      <c r="BQ731" s="2"/>
      <c r="BR731" s="2"/>
      <c r="BS731" s="2"/>
      <c r="BT731" s="2"/>
      <c r="BU731" s="2"/>
      <c r="BV731" s="2"/>
    </row>
    <row r="732"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c r="BP732" s="2"/>
      <c r="BQ732" s="2"/>
      <c r="BR732" s="2"/>
      <c r="BS732" s="2"/>
      <c r="BT732" s="2"/>
      <c r="BU732" s="2"/>
      <c r="BV732" s="2"/>
    </row>
    <row r="733"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c r="BP733" s="2"/>
      <c r="BQ733" s="2"/>
      <c r="BR733" s="2"/>
      <c r="BS733" s="2"/>
      <c r="BT733" s="2"/>
      <c r="BU733" s="2"/>
      <c r="BV733" s="2"/>
    </row>
    <row r="734"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c r="BP734" s="2"/>
      <c r="BQ734" s="2"/>
      <c r="BR734" s="2"/>
      <c r="BS734" s="2"/>
      <c r="BT734" s="2"/>
      <c r="BU734" s="2"/>
      <c r="BV734" s="2"/>
    </row>
    <row r="73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c r="BP735" s="2"/>
      <c r="BQ735" s="2"/>
      <c r="BR735" s="2"/>
      <c r="BS735" s="2"/>
      <c r="BT735" s="2"/>
      <c r="BU735" s="2"/>
      <c r="BV735" s="2"/>
    </row>
    <row r="736"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c r="BP736" s="2"/>
      <c r="BQ736" s="2"/>
      <c r="BR736" s="2"/>
      <c r="BS736" s="2"/>
      <c r="BT736" s="2"/>
      <c r="BU736" s="2"/>
      <c r="BV736" s="2"/>
    </row>
    <row r="737"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c r="BP737" s="2"/>
      <c r="BQ737" s="2"/>
      <c r="BR737" s="2"/>
      <c r="BS737" s="2"/>
      <c r="BT737" s="2"/>
      <c r="BU737" s="2"/>
      <c r="BV737" s="2"/>
    </row>
    <row r="738"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c r="BP738" s="2"/>
      <c r="BQ738" s="2"/>
      <c r="BR738" s="2"/>
      <c r="BS738" s="2"/>
      <c r="BT738" s="2"/>
      <c r="BU738" s="2"/>
      <c r="BV738" s="2"/>
    </row>
    <row r="739"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c r="BP739" s="2"/>
      <c r="BQ739" s="2"/>
      <c r="BR739" s="2"/>
      <c r="BS739" s="2"/>
      <c r="BT739" s="2"/>
      <c r="BU739" s="2"/>
      <c r="BV739" s="2"/>
    </row>
    <row r="740"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c r="BP740" s="2"/>
      <c r="BQ740" s="2"/>
      <c r="BR740" s="2"/>
      <c r="BS740" s="2"/>
      <c r="BT740" s="2"/>
      <c r="BU740" s="2"/>
      <c r="BV740" s="2"/>
    </row>
    <row r="741"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c r="BP741" s="2"/>
      <c r="BQ741" s="2"/>
      <c r="BR741" s="2"/>
      <c r="BS741" s="2"/>
      <c r="BT741" s="2"/>
      <c r="BU741" s="2"/>
      <c r="BV741" s="2"/>
    </row>
    <row r="742"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c r="BP742" s="2"/>
      <c r="BQ742" s="2"/>
      <c r="BR742" s="2"/>
      <c r="BS742" s="2"/>
      <c r="BT742" s="2"/>
      <c r="BU742" s="2"/>
      <c r="BV742" s="2"/>
    </row>
    <row r="743"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c r="BP743" s="2"/>
      <c r="BQ743" s="2"/>
      <c r="BR743" s="2"/>
      <c r="BS743" s="2"/>
      <c r="BT743" s="2"/>
      <c r="BU743" s="2"/>
      <c r="BV743" s="2"/>
    </row>
    <row r="744"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c r="BP744" s="2"/>
      <c r="BQ744" s="2"/>
      <c r="BR744" s="2"/>
      <c r="BS744" s="2"/>
      <c r="BT744" s="2"/>
      <c r="BU744" s="2"/>
      <c r="BV744" s="2"/>
    </row>
    <row r="74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c r="BP745" s="2"/>
      <c r="BQ745" s="2"/>
      <c r="BR745" s="2"/>
      <c r="BS745" s="2"/>
      <c r="BT745" s="2"/>
      <c r="BU745" s="2"/>
      <c r="BV745" s="2"/>
    </row>
    <row r="746"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c r="BP746" s="2"/>
      <c r="BQ746" s="2"/>
      <c r="BR746" s="2"/>
      <c r="BS746" s="2"/>
      <c r="BT746" s="2"/>
      <c r="BU746" s="2"/>
      <c r="BV746" s="2"/>
    </row>
    <row r="747"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c r="BP747" s="2"/>
      <c r="BQ747" s="2"/>
      <c r="BR747" s="2"/>
      <c r="BS747" s="2"/>
      <c r="BT747" s="2"/>
      <c r="BU747" s="2"/>
      <c r="BV747" s="2"/>
    </row>
    <row r="748"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c r="BP748" s="2"/>
      <c r="BQ748" s="2"/>
      <c r="BR748" s="2"/>
      <c r="BS748" s="2"/>
      <c r="BT748" s="2"/>
      <c r="BU748" s="2"/>
      <c r="BV748" s="2"/>
    </row>
    <row r="749"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c r="BP749" s="2"/>
      <c r="BQ749" s="2"/>
      <c r="BR749" s="2"/>
      <c r="BS749" s="2"/>
      <c r="BT749" s="2"/>
      <c r="BU749" s="2"/>
      <c r="BV749" s="2"/>
    </row>
    <row r="750"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c r="BP750" s="2"/>
      <c r="BQ750" s="2"/>
      <c r="BR750" s="2"/>
      <c r="BS750" s="2"/>
      <c r="BT750" s="2"/>
      <c r="BU750" s="2"/>
      <c r="BV750" s="2"/>
    </row>
    <row r="751"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c r="BP751" s="2"/>
      <c r="BQ751" s="2"/>
      <c r="BR751" s="2"/>
      <c r="BS751" s="2"/>
      <c r="BT751" s="2"/>
      <c r="BU751" s="2"/>
      <c r="BV751" s="2"/>
    </row>
    <row r="752"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c r="BP752" s="2"/>
      <c r="BQ752" s="2"/>
      <c r="BR752" s="2"/>
      <c r="BS752" s="2"/>
      <c r="BT752" s="2"/>
      <c r="BU752" s="2"/>
      <c r="BV752" s="2"/>
    </row>
    <row r="753"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c r="BP753" s="2"/>
      <c r="BQ753" s="2"/>
      <c r="BR753" s="2"/>
      <c r="BS753" s="2"/>
      <c r="BT753" s="2"/>
      <c r="BU753" s="2"/>
      <c r="BV753" s="2"/>
    </row>
    <row r="754"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c r="BP754" s="2"/>
      <c r="BQ754" s="2"/>
      <c r="BR754" s="2"/>
      <c r="BS754" s="2"/>
      <c r="BT754" s="2"/>
      <c r="BU754" s="2"/>
      <c r="BV754" s="2"/>
    </row>
    <row r="75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c r="BP755" s="2"/>
      <c r="BQ755" s="2"/>
      <c r="BR755" s="2"/>
      <c r="BS755" s="2"/>
      <c r="BT755" s="2"/>
      <c r="BU755" s="2"/>
      <c r="BV755" s="2"/>
    </row>
    <row r="756"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c r="BP756" s="2"/>
      <c r="BQ756" s="2"/>
      <c r="BR756" s="2"/>
      <c r="BS756" s="2"/>
      <c r="BT756" s="2"/>
      <c r="BU756" s="2"/>
      <c r="BV756" s="2"/>
    </row>
    <row r="757"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c r="BP757" s="2"/>
      <c r="BQ757" s="2"/>
      <c r="BR757" s="2"/>
      <c r="BS757" s="2"/>
      <c r="BT757" s="2"/>
      <c r="BU757" s="2"/>
      <c r="BV757" s="2"/>
    </row>
    <row r="758"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c r="BP758" s="2"/>
      <c r="BQ758" s="2"/>
      <c r="BR758" s="2"/>
      <c r="BS758" s="2"/>
      <c r="BT758" s="2"/>
      <c r="BU758" s="2"/>
      <c r="BV758" s="2"/>
    </row>
    <row r="759"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c r="BP759" s="2"/>
      <c r="BQ759" s="2"/>
      <c r="BR759" s="2"/>
      <c r="BS759" s="2"/>
      <c r="BT759" s="2"/>
      <c r="BU759" s="2"/>
      <c r="BV759" s="2"/>
    </row>
    <row r="760"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c r="BP760" s="2"/>
      <c r="BQ760" s="2"/>
      <c r="BR760" s="2"/>
      <c r="BS760" s="2"/>
      <c r="BT760" s="2"/>
      <c r="BU760" s="2"/>
      <c r="BV760" s="2"/>
    </row>
    <row r="761"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c r="BP761" s="2"/>
      <c r="BQ761" s="2"/>
      <c r="BR761" s="2"/>
      <c r="BS761" s="2"/>
      <c r="BT761" s="2"/>
      <c r="BU761" s="2"/>
      <c r="BV761" s="2"/>
    </row>
    <row r="762"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c r="BP762" s="2"/>
      <c r="BQ762" s="2"/>
      <c r="BR762" s="2"/>
      <c r="BS762" s="2"/>
      <c r="BT762" s="2"/>
      <c r="BU762" s="2"/>
      <c r="BV762" s="2"/>
    </row>
    <row r="763"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c r="BP763" s="2"/>
      <c r="BQ763" s="2"/>
      <c r="BR763" s="2"/>
      <c r="BS763" s="2"/>
      <c r="BT763" s="2"/>
      <c r="BU763" s="2"/>
      <c r="BV763" s="2"/>
    </row>
    <row r="764"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c r="BP764" s="2"/>
      <c r="BQ764" s="2"/>
      <c r="BR764" s="2"/>
      <c r="BS764" s="2"/>
      <c r="BT764" s="2"/>
      <c r="BU764" s="2"/>
      <c r="BV764" s="2"/>
    </row>
    <row r="76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c r="BP765" s="2"/>
      <c r="BQ765" s="2"/>
      <c r="BR765" s="2"/>
      <c r="BS765" s="2"/>
      <c r="BT765" s="2"/>
      <c r="BU765" s="2"/>
      <c r="BV765" s="2"/>
    </row>
    <row r="766"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c r="BP766" s="2"/>
      <c r="BQ766" s="2"/>
      <c r="BR766" s="2"/>
      <c r="BS766" s="2"/>
      <c r="BT766" s="2"/>
      <c r="BU766" s="2"/>
      <c r="BV766" s="2"/>
    </row>
    <row r="767"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c r="BP767" s="2"/>
      <c r="BQ767" s="2"/>
      <c r="BR767" s="2"/>
      <c r="BS767" s="2"/>
      <c r="BT767" s="2"/>
      <c r="BU767" s="2"/>
      <c r="BV767" s="2"/>
    </row>
    <row r="768"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c r="BP768" s="2"/>
      <c r="BQ768" s="2"/>
      <c r="BR768" s="2"/>
      <c r="BS768" s="2"/>
      <c r="BT768" s="2"/>
      <c r="BU768" s="2"/>
      <c r="BV768" s="2"/>
    </row>
    <row r="769"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c r="BP769" s="2"/>
      <c r="BQ769" s="2"/>
      <c r="BR769" s="2"/>
      <c r="BS769" s="2"/>
      <c r="BT769" s="2"/>
      <c r="BU769" s="2"/>
      <c r="BV769" s="2"/>
    </row>
    <row r="770"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c r="BP770" s="2"/>
      <c r="BQ770" s="2"/>
      <c r="BR770" s="2"/>
      <c r="BS770" s="2"/>
      <c r="BT770" s="2"/>
      <c r="BU770" s="2"/>
      <c r="BV770" s="2"/>
    </row>
    <row r="771"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c r="BP771" s="2"/>
      <c r="BQ771" s="2"/>
      <c r="BR771" s="2"/>
      <c r="BS771" s="2"/>
      <c r="BT771" s="2"/>
      <c r="BU771" s="2"/>
      <c r="BV771" s="2"/>
    </row>
    <row r="772"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c r="BP772" s="2"/>
      <c r="BQ772" s="2"/>
      <c r="BR772" s="2"/>
      <c r="BS772" s="2"/>
      <c r="BT772" s="2"/>
      <c r="BU772" s="2"/>
      <c r="BV772" s="2"/>
    </row>
    <row r="773"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c r="BP773" s="2"/>
      <c r="BQ773" s="2"/>
      <c r="BR773" s="2"/>
      <c r="BS773" s="2"/>
      <c r="BT773" s="2"/>
      <c r="BU773" s="2"/>
      <c r="BV773" s="2"/>
    </row>
    <row r="774"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c r="BP774" s="2"/>
      <c r="BQ774" s="2"/>
      <c r="BR774" s="2"/>
      <c r="BS774" s="2"/>
      <c r="BT774" s="2"/>
      <c r="BU774" s="2"/>
      <c r="BV774" s="2"/>
    </row>
    <row r="77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c r="BP775" s="2"/>
      <c r="BQ775" s="2"/>
      <c r="BR775" s="2"/>
      <c r="BS775" s="2"/>
      <c r="BT775" s="2"/>
      <c r="BU775" s="2"/>
      <c r="BV775" s="2"/>
    </row>
    <row r="776"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c r="BP776" s="2"/>
      <c r="BQ776" s="2"/>
      <c r="BR776" s="2"/>
      <c r="BS776" s="2"/>
      <c r="BT776" s="2"/>
      <c r="BU776" s="2"/>
      <c r="BV776" s="2"/>
    </row>
    <row r="777"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c r="BP777" s="2"/>
      <c r="BQ777" s="2"/>
      <c r="BR777" s="2"/>
      <c r="BS777" s="2"/>
      <c r="BT777" s="2"/>
      <c r="BU777" s="2"/>
      <c r="BV777" s="2"/>
    </row>
    <row r="778"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c r="BP778" s="2"/>
      <c r="BQ778" s="2"/>
      <c r="BR778" s="2"/>
      <c r="BS778" s="2"/>
      <c r="BT778" s="2"/>
      <c r="BU778" s="2"/>
      <c r="BV778" s="2"/>
    </row>
    <row r="779"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c r="BP779" s="2"/>
      <c r="BQ779" s="2"/>
      <c r="BR779" s="2"/>
      <c r="BS779" s="2"/>
      <c r="BT779" s="2"/>
      <c r="BU779" s="2"/>
      <c r="BV779" s="2"/>
    </row>
    <row r="780"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c r="BP780" s="2"/>
      <c r="BQ780" s="2"/>
      <c r="BR780" s="2"/>
      <c r="BS780" s="2"/>
      <c r="BT780" s="2"/>
      <c r="BU780" s="2"/>
      <c r="BV780" s="2"/>
    </row>
    <row r="781"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c r="BP781" s="2"/>
      <c r="BQ781" s="2"/>
      <c r="BR781" s="2"/>
      <c r="BS781" s="2"/>
      <c r="BT781" s="2"/>
      <c r="BU781" s="2"/>
      <c r="BV781" s="2"/>
    </row>
    <row r="782"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c r="BP782" s="2"/>
      <c r="BQ782" s="2"/>
      <c r="BR782" s="2"/>
      <c r="BS782" s="2"/>
      <c r="BT782" s="2"/>
      <c r="BU782" s="2"/>
      <c r="BV782" s="2"/>
    </row>
    <row r="783"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c r="BP783" s="2"/>
      <c r="BQ783" s="2"/>
      <c r="BR783" s="2"/>
      <c r="BS783" s="2"/>
      <c r="BT783" s="2"/>
      <c r="BU783" s="2"/>
      <c r="BV783" s="2"/>
    </row>
    <row r="784"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c r="BP784" s="2"/>
      <c r="BQ784" s="2"/>
      <c r="BR784" s="2"/>
      <c r="BS784" s="2"/>
      <c r="BT784" s="2"/>
      <c r="BU784" s="2"/>
      <c r="BV784" s="2"/>
    </row>
    <row r="78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c r="BP785" s="2"/>
      <c r="BQ785" s="2"/>
      <c r="BR785" s="2"/>
      <c r="BS785" s="2"/>
      <c r="BT785" s="2"/>
      <c r="BU785" s="2"/>
      <c r="BV785" s="2"/>
    </row>
    <row r="786"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c r="BP786" s="2"/>
      <c r="BQ786" s="2"/>
      <c r="BR786" s="2"/>
      <c r="BS786" s="2"/>
      <c r="BT786" s="2"/>
      <c r="BU786" s="2"/>
      <c r="BV786" s="2"/>
    </row>
    <row r="787"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c r="BP787" s="2"/>
      <c r="BQ787" s="2"/>
      <c r="BR787" s="2"/>
      <c r="BS787" s="2"/>
      <c r="BT787" s="2"/>
      <c r="BU787" s="2"/>
      <c r="BV787" s="2"/>
    </row>
    <row r="788"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c r="BP788" s="2"/>
      <c r="BQ788" s="2"/>
      <c r="BR788" s="2"/>
      <c r="BS788" s="2"/>
      <c r="BT788" s="2"/>
      <c r="BU788" s="2"/>
      <c r="BV788" s="2"/>
    </row>
    <row r="789"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c r="BP789" s="2"/>
      <c r="BQ789" s="2"/>
      <c r="BR789" s="2"/>
      <c r="BS789" s="2"/>
      <c r="BT789" s="2"/>
      <c r="BU789" s="2"/>
      <c r="BV789" s="2"/>
    </row>
    <row r="790"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c r="BP790" s="2"/>
      <c r="BQ790" s="2"/>
      <c r="BR790" s="2"/>
      <c r="BS790" s="2"/>
      <c r="BT790" s="2"/>
      <c r="BU790" s="2"/>
      <c r="BV790" s="2"/>
    </row>
    <row r="791"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c r="BP791" s="2"/>
      <c r="BQ791" s="2"/>
      <c r="BR791" s="2"/>
      <c r="BS791" s="2"/>
      <c r="BT791" s="2"/>
      <c r="BU791" s="2"/>
      <c r="BV791" s="2"/>
    </row>
    <row r="792"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c r="BP792" s="2"/>
      <c r="BQ792" s="2"/>
      <c r="BR792" s="2"/>
      <c r="BS792" s="2"/>
      <c r="BT792" s="2"/>
      <c r="BU792" s="2"/>
      <c r="BV792" s="2"/>
    </row>
    <row r="793"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c r="BP793" s="2"/>
      <c r="BQ793" s="2"/>
      <c r="BR793" s="2"/>
      <c r="BS793" s="2"/>
      <c r="BT793" s="2"/>
      <c r="BU793" s="2"/>
      <c r="BV793" s="2"/>
    </row>
    <row r="794"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c r="BP794" s="2"/>
      <c r="BQ794" s="2"/>
      <c r="BR794" s="2"/>
      <c r="BS794" s="2"/>
      <c r="BT794" s="2"/>
      <c r="BU794" s="2"/>
      <c r="BV794" s="2"/>
    </row>
    <row r="79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c r="BP795" s="2"/>
      <c r="BQ795" s="2"/>
      <c r="BR795" s="2"/>
      <c r="BS795" s="2"/>
      <c r="BT795" s="2"/>
      <c r="BU795" s="2"/>
      <c r="BV795" s="2"/>
    </row>
    <row r="796"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c r="BP796" s="2"/>
      <c r="BQ796" s="2"/>
      <c r="BR796" s="2"/>
      <c r="BS796" s="2"/>
      <c r="BT796" s="2"/>
      <c r="BU796" s="2"/>
      <c r="BV796" s="2"/>
    </row>
    <row r="797"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c r="BP797" s="2"/>
      <c r="BQ797" s="2"/>
      <c r="BR797" s="2"/>
      <c r="BS797" s="2"/>
      <c r="BT797" s="2"/>
      <c r="BU797" s="2"/>
      <c r="BV797" s="2"/>
    </row>
    <row r="798"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c r="BP798" s="2"/>
      <c r="BQ798" s="2"/>
      <c r="BR798" s="2"/>
      <c r="BS798" s="2"/>
      <c r="BT798" s="2"/>
      <c r="BU798" s="2"/>
      <c r="BV798" s="2"/>
    </row>
    <row r="799"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c r="BP799" s="2"/>
      <c r="BQ799" s="2"/>
      <c r="BR799" s="2"/>
      <c r="BS799" s="2"/>
      <c r="BT799" s="2"/>
      <c r="BU799" s="2"/>
      <c r="BV799" s="2"/>
    </row>
    <row r="800"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c r="BP800" s="2"/>
      <c r="BQ800" s="2"/>
      <c r="BR800" s="2"/>
      <c r="BS800" s="2"/>
      <c r="BT800" s="2"/>
      <c r="BU800" s="2"/>
      <c r="BV800" s="2"/>
    </row>
    <row r="801"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c r="BP801" s="2"/>
      <c r="BQ801" s="2"/>
      <c r="BR801" s="2"/>
      <c r="BS801" s="2"/>
      <c r="BT801" s="2"/>
      <c r="BU801" s="2"/>
      <c r="BV801" s="2"/>
    </row>
    <row r="802"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c r="BP802" s="2"/>
      <c r="BQ802" s="2"/>
      <c r="BR802" s="2"/>
      <c r="BS802" s="2"/>
      <c r="BT802" s="2"/>
      <c r="BU802" s="2"/>
      <c r="BV802" s="2"/>
    </row>
    <row r="803"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c r="BP803" s="2"/>
      <c r="BQ803" s="2"/>
      <c r="BR803" s="2"/>
      <c r="BS803" s="2"/>
      <c r="BT803" s="2"/>
      <c r="BU803" s="2"/>
      <c r="BV803" s="2"/>
    </row>
    <row r="804"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c r="BP804" s="2"/>
      <c r="BQ804" s="2"/>
      <c r="BR804" s="2"/>
      <c r="BS804" s="2"/>
      <c r="BT804" s="2"/>
      <c r="BU804" s="2"/>
      <c r="BV804" s="2"/>
    </row>
    <row r="80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c r="BP805" s="2"/>
      <c r="BQ805" s="2"/>
      <c r="BR805" s="2"/>
      <c r="BS805" s="2"/>
      <c r="BT805" s="2"/>
      <c r="BU805" s="2"/>
      <c r="BV805" s="2"/>
    </row>
    <row r="806"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c r="BP806" s="2"/>
      <c r="BQ806" s="2"/>
      <c r="BR806" s="2"/>
      <c r="BS806" s="2"/>
      <c r="BT806" s="2"/>
      <c r="BU806" s="2"/>
      <c r="BV806" s="2"/>
    </row>
    <row r="807"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c r="BP807" s="2"/>
      <c r="BQ807" s="2"/>
      <c r="BR807" s="2"/>
      <c r="BS807" s="2"/>
      <c r="BT807" s="2"/>
      <c r="BU807" s="2"/>
      <c r="BV807" s="2"/>
    </row>
    <row r="808"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c r="BP808" s="2"/>
      <c r="BQ808" s="2"/>
      <c r="BR808" s="2"/>
      <c r="BS808" s="2"/>
      <c r="BT808" s="2"/>
      <c r="BU808" s="2"/>
      <c r="BV808" s="2"/>
    </row>
    <row r="809"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c r="BP809" s="2"/>
      <c r="BQ809" s="2"/>
      <c r="BR809" s="2"/>
      <c r="BS809" s="2"/>
      <c r="BT809" s="2"/>
      <c r="BU809" s="2"/>
      <c r="BV809" s="2"/>
    </row>
    <row r="810"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c r="BP810" s="2"/>
      <c r="BQ810" s="2"/>
      <c r="BR810" s="2"/>
      <c r="BS810" s="2"/>
      <c r="BT810" s="2"/>
      <c r="BU810" s="2"/>
      <c r="BV810" s="2"/>
    </row>
    <row r="811"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c r="BP811" s="2"/>
      <c r="BQ811" s="2"/>
      <c r="BR811" s="2"/>
      <c r="BS811" s="2"/>
      <c r="BT811" s="2"/>
      <c r="BU811" s="2"/>
      <c r="BV811" s="2"/>
    </row>
    <row r="812"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c r="BP812" s="2"/>
      <c r="BQ812" s="2"/>
      <c r="BR812" s="2"/>
      <c r="BS812" s="2"/>
      <c r="BT812" s="2"/>
      <c r="BU812" s="2"/>
      <c r="BV812" s="2"/>
    </row>
    <row r="813"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c r="BP813" s="2"/>
      <c r="BQ813" s="2"/>
      <c r="BR813" s="2"/>
      <c r="BS813" s="2"/>
      <c r="BT813" s="2"/>
      <c r="BU813" s="2"/>
      <c r="BV813" s="2"/>
    </row>
    <row r="814"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c r="BP814" s="2"/>
      <c r="BQ814" s="2"/>
      <c r="BR814" s="2"/>
      <c r="BS814" s="2"/>
      <c r="BT814" s="2"/>
      <c r="BU814" s="2"/>
      <c r="BV814" s="2"/>
    </row>
    <row r="81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c r="BP815" s="2"/>
      <c r="BQ815" s="2"/>
      <c r="BR815" s="2"/>
      <c r="BS815" s="2"/>
      <c r="BT815" s="2"/>
      <c r="BU815" s="2"/>
      <c r="BV815" s="2"/>
    </row>
    <row r="816"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c r="BP816" s="2"/>
      <c r="BQ816" s="2"/>
      <c r="BR816" s="2"/>
      <c r="BS816" s="2"/>
      <c r="BT816" s="2"/>
      <c r="BU816" s="2"/>
      <c r="BV816" s="2"/>
    </row>
    <row r="817"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c r="BP817" s="2"/>
      <c r="BQ817" s="2"/>
      <c r="BR817" s="2"/>
      <c r="BS817" s="2"/>
      <c r="BT817" s="2"/>
      <c r="BU817" s="2"/>
      <c r="BV817" s="2"/>
    </row>
    <row r="818"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c r="BP818" s="2"/>
      <c r="BQ818" s="2"/>
      <c r="BR818" s="2"/>
      <c r="BS818" s="2"/>
      <c r="BT818" s="2"/>
      <c r="BU818" s="2"/>
      <c r="BV818" s="2"/>
    </row>
    <row r="819"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c r="BP819" s="2"/>
      <c r="BQ819" s="2"/>
      <c r="BR819" s="2"/>
      <c r="BS819" s="2"/>
      <c r="BT819" s="2"/>
      <c r="BU819" s="2"/>
      <c r="BV819" s="2"/>
    </row>
    <row r="820"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c r="BP820" s="2"/>
      <c r="BQ820" s="2"/>
      <c r="BR820" s="2"/>
      <c r="BS820" s="2"/>
      <c r="BT820" s="2"/>
      <c r="BU820" s="2"/>
      <c r="BV820" s="2"/>
    </row>
    <row r="821"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c r="BP821" s="2"/>
      <c r="BQ821" s="2"/>
      <c r="BR821" s="2"/>
      <c r="BS821" s="2"/>
      <c r="BT821" s="2"/>
      <c r="BU821" s="2"/>
      <c r="BV821" s="2"/>
    </row>
    <row r="822"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c r="BP822" s="2"/>
      <c r="BQ822" s="2"/>
      <c r="BR822" s="2"/>
      <c r="BS822" s="2"/>
      <c r="BT822" s="2"/>
      <c r="BU822" s="2"/>
      <c r="BV822" s="2"/>
    </row>
    <row r="823"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c r="BP823" s="2"/>
      <c r="BQ823" s="2"/>
      <c r="BR823" s="2"/>
      <c r="BS823" s="2"/>
      <c r="BT823" s="2"/>
      <c r="BU823" s="2"/>
      <c r="BV823" s="2"/>
    </row>
    <row r="824"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c r="BP824" s="2"/>
      <c r="BQ824" s="2"/>
      <c r="BR824" s="2"/>
      <c r="BS824" s="2"/>
      <c r="BT824" s="2"/>
      <c r="BU824" s="2"/>
      <c r="BV824" s="2"/>
    </row>
    <row r="8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c r="BP825" s="2"/>
      <c r="BQ825" s="2"/>
      <c r="BR825" s="2"/>
      <c r="BS825" s="2"/>
      <c r="BT825" s="2"/>
      <c r="BU825" s="2"/>
      <c r="BV825" s="2"/>
    </row>
    <row r="826"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c r="BP826" s="2"/>
      <c r="BQ826" s="2"/>
      <c r="BR826" s="2"/>
      <c r="BS826" s="2"/>
      <c r="BT826" s="2"/>
      <c r="BU826" s="2"/>
      <c r="BV826" s="2"/>
    </row>
    <row r="827"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c r="BP827" s="2"/>
      <c r="BQ827" s="2"/>
      <c r="BR827" s="2"/>
      <c r="BS827" s="2"/>
      <c r="BT827" s="2"/>
      <c r="BU827" s="2"/>
      <c r="BV827" s="2"/>
    </row>
    <row r="828"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c r="BP828" s="2"/>
      <c r="BQ828" s="2"/>
      <c r="BR828" s="2"/>
      <c r="BS828" s="2"/>
      <c r="BT828" s="2"/>
      <c r="BU828" s="2"/>
      <c r="BV828" s="2"/>
    </row>
    <row r="829"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c r="BP829" s="2"/>
      <c r="BQ829" s="2"/>
      <c r="BR829" s="2"/>
      <c r="BS829" s="2"/>
      <c r="BT829" s="2"/>
      <c r="BU829" s="2"/>
      <c r="BV829" s="2"/>
    </row>
    <row r="830"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c r="BP830" s="2"/>
      <c r="BQ830" s="2"/>
      <c r="BR830" s="2"/>
      <c r="BS830" s="2"/>
      <c r="BT830" s="2"/>
      <c r="BU830" s="2"/>
      <c r="BV830" s="2"/>
    </row>
    <row r="831"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c r="BP831" s="2"/>
      <c r="BQ831" s="2"/>
      <c r="BR831" s="2"/>
      <c r="BS831" s="2"/>
      <c r="BT831" s="2"/>
      <c r="BU831" s="2"/>
      <c r="BV831" s="2"/>
    </row>
    <row r="832"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c r="BP832" s="2"/>
      <c r="BQ832" s="2"/>
      <c r="BR832" s="2"/>
      <c r="BS832" s="2"/>
      <c r="BT832" s="2"/>
      <c r="BU832" s="2"/>
      <c r="BV832" s="2"/>
    </row>
    <row r="833"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c r="BP833" s="2"/>
      <c r="BQ833" s="2"/>
      <c r="BR833" s="2"/>
      <c r="BS833" s="2"/>
      <c r="BT833" s="2"/>
      <c r="BU833" s="2"/>
      <c r="BV833" s="2"/>
    </row>
    <row r="834"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c r="BP834" s="2"/>
      <c r="BQ834" s="2"/>
      <c r="BR834" s="2"/>
      <c r="BS834" s="2"/>
      <c r="BT834" s="2"/>
      <c r="BU834" s="2"/>
      <c r="BV834" s="2"/>
    </row>
    <row r="83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c r="BP835" s="2"/>
      <c r="BQ835" s="2"/>
      <c r="BR835" s="2"/>
      <c r="BS835" s="2"/>
      <c r="BT835" s="2"/>
      <c r="BU835" s="2"/>
      <c r="BV835" s="2"/>
    </row>
    <row r="836"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c r="BP836" s="2"/>
      <c r="BQ836" s="2"/>
      <c r="BR836" s="2"/>
      <c r="BS836" s="2"/>
      <c r="BT836" s="2"/>
      <c r="BU836" s="2"/>
      <c r="BV836" s="2"/>
    </row>
    <row r="837"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c r="BP837" s="2"/>
      <c r="BQ837" s="2"/>
      <c r="BR837" s="2"/>
      <c r="BS837" s="2"/>
      <c r="BT837" s="2"/>
      <c r="BU837" s="2"/>
      <c r="BV837" s="2"/>
    </row>
    <row r="838"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c r="BP838" s="2"/>
      <c r="BQ838" s="2"/>
      <c r="BR838" s="2"/>
      <c r="BS838" s="2"/>
      <c r="BT838" s="2"/>
      <c r="BU838" s="2"/>
      <c r="BV838" s="2"/>
    </row>
    <row r="839"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c r="BP839" s="2"/>
      <c r="BQ839" s="2"/>
      <c r="BR839" s="2"/>
      <c r="BS839" s="2"/>
      <c r="BT839" s="2"/>
      <c r="BU839" s="2"/>
      <c r="BV839" s="2"/>
    </row>
    <row r="840"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c r="BP840" s="2"/>
      <c r="BQ840" s="2"/>
      <c r="BR840" s="2"/>
      <c r="BS840" s="2"/>
      <c r="BT840" s="2"/>
      <c r="BU840" s="2"/>
      <c r="BV840" s="2"/>
    </row>
    <row r="841"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c r="BP841" s="2"/>
      <c r="BQ841" s="2"/>
      <c r="BR841" s="2"/>
      <c r="BS841" s="2"/>
      <c r="BT841" s="2"/>
      <c r="BU841" s="2"/>
      <c r="BV841" s="2"/>
    </row>
    <row r="842"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c r="BP842" s="2"/>
      <c r="BQ842" s="2"/>
      <c r="BR842" s="2"/>
      <c r="BS842" s="2"/>
      <c r="BT842" s="2"/>
      <c r="BU842" s="2"/>
      <c r="BV842" s="2"/>
    </row>
  </sheetData>
  <mergeCells count="31">
    <mergeCell ref="C2:H2"/>
    <mergeCell ref="I2:N2"/>
    <mergeCell ref="O2:T2"/>
    <mergeCell ref="U2:Z2"/>
    <mergeCell ref="AA2:AF2"/>
    <mergeCell ref="AG2:AL2"/>
    <mergeCell ref="AM2:AR2"/>
    <mergeCell ref="AE3:AF3"/>
    <mergeCell ref="AG3:AH3"/>
    <mergeCell ref="AI3:AJ3"/>
    <mergeCell ref="AK3:AL3"/>
    <mergeCell ref="AM3:AN3"/>
    <mergeCell ref="AO3:AP3"/>
    <mergeCell ref="AQ3:AR3"/>
    <mergeCell ref="Q3:R3"/>
    <mergeCell ref="S3:T3"/>
    <mergeCell ref="U3:V3"/>
    <mergeCell ref="W3:X3"/>
    <mergeCell ref="Y3:Z3"/>
    <mergeCell ref="AA3:AB3"/>
    <mergeCell ref="AC3:AD3"/>
    <mergeCell ref="A5:A26"/>
    <mergeCell ref="A27:A48"/>
    <mergeCell ref="A49:A70"/>
    <mergeCell ref="C3:D3"/>
    <mergeCell ref="E3:F3"/>
    <mergeCell ref="G3:H3"/>
    <mergeCell ref="I3:J3"/>
    <mergeCell ref="K3:L3"/>
    <mergeCell ref="M3:N3"/>
    <mergeCell ref="O3:P3"/>
  </mergeCell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sheetData>
    <row r="1" ht="15.75" customHeight="1">
      <c r="A1" s="16" t="s">
        <v>85</v>
      </c>
      <c r="B1" s="16"/>
      <c r="C1" s="16"/>
      <c r="D1" s="16"/>
      <c r="E1" s="16"/>
      <c r="F1" s="16"/>
      <c r="G1" s="16"/>
      <c r="H1" s="16"/>
      <c r="I1" s="16"/>
      <c r="J1" s="16"/>
      <c r="K1" s="16"/>
      <c r="L1" s="16"/>
      <c r="M1" s="16"/>
      <c r="N1" s="16"/>
      <c r="O1" s="16"/>
      <c r="P1" s="16"/>
      <c r="Q1" s="16"/>
      <c r="R1" s="16"/>
      <c r="S1" s="16"/>
      <c r="T1" s="16"/>
      <c r="U1" s="16"/>
      <c r="V1" s="16"/>
      <c r="W1" s="16"/>
      <c r="X1" s="16"/>
      <c r="Y1" s="16"/>
      <c r="Z1" s="16"/>
      <c r="AA1" s="2"/>
      <c r="AB1" s="2"/>
      <c r="AC1" s="2"/>
      <c r="AD1" s="2"/>
      <c r="AE1" s="2"/>
      <c r="AF1" s="2"/>
      <c r="AG1" s="2"/>
      <c r="AH1" s="2"/>
      <c r="AI1" s="2"/>
      <c r="AJ1" s="2"/>
    </row>
    <row r="2" ht="15.75" customHeight="1">
      <c r="A2" s="16"/>
      <c r="B2" s="16"/>
      <c r="C2" s="16"/>
      <c r="D2" s="16"/>
      <c r="E2" s="16"/>
      <c r="F2" s="16"/>
      <c r="G2" s="16"/>
      <c r="H2" s="16"/>
      <c r="I2" s="16"/>
      <c r="J2" s="16"/>
      <c r="K2" s="16"/>
      <c r="L2" s="16"/>
      <c r="M2" s="16"/>
      <c r="N2" s="16"/>
      <c r="O2" s="16"/>
      <c r="P2" s="16"/>
      <c r="Q2" s="16"/>
      <c r="R2" s="16"/>
      <c r="S2" s="16"/>
      <c r="T2" s="16"/>
      <c r="U2" s="16"/>
      <c r="V2" s="16"/>
      <c r="W2" s="16"/>
      <c r="X2" s="16"/>
      <c r="Y2" s="16"/>
      <c r="Z2" s="16"/>
      <c r="AA2" s="2"/>
      <c r="AB2" s="2"/>
      <c r="AC2" s="2"/>
      <c r="AD2" s="2"/>
      <c r="AE2" s="2"/>
      <c r="AF2" s="2"/>
      <c r="AG2" s="2"/>
      <c r="AH2" s="2"/>
      <c r="AI2" s="2"/>
      <c r="AJ2" s="2"/>
    </row>
    <row r="3" ht="15.75" customHeight="1">
      <c r="A3" s="16"/>
      <c r="B3" s="92">
        <v>2019.0</v>
      </c>
      <c r="C3" s="5"/>
      <c r="D3" s="6"/>
      <c r="E3" s="32">
        <v>2020.0</v>
      </c>
      <c r="F3" s="5"/>
      <c r="G3" s="6"/>
      <c r="H3" s="32">
        <v>2021.0</v>
      </c>
      <c r="I3" s="5"/>
      <c r="J3" s="6"/>
      <c r="K3" s="32">
        <v>2022.0</v>
      </c>
      <c r="L3" s="5"/>
      <c r="M3" s="6"/>
      <c r="N3" s="32">
        <v>2023.0</v>
      </c>
      <c r="O3" s="5"/>
      <c r="P3" s="6"/>
      <c r="Q3" s="32">
        <v>2024.0</v>
      </c>
      <c r="R3" s="5"/>
      <c r="S3" s="6"/>
      <c r="T3" s="32">
        <v>2025.0</v>
      </c>
      <c r="U3" s="5"/>
      <c r="V3" s="6"/>
      <c r="W3" s="16"/>
      <c r="X3" s="16"/>
      <c r="Y3" s="16"/>
      <c r="Z3" s="16"/>
      <c r="AA3" s="2"/>
      <c r="AB3" s="2"/>
      <c r="AC3" s="2"/>
      <c r="AD3" s="2"/>
      <c r="AE3" s="2"/>
      <c r="AF3" s="2"/>
      <c r="AG3" s="2"/>
      <c r="AH3" s="2"/>
      <c r="AI3" s="2"/>
      <c r="AJ3" s="2"/>
    </row>
    <row r="4">
      <c r="A4" s="16"/>
      <c r="B4" s="20" t="s">
        <v>38</v>
      </c>
      <c r="C4" s="20" t="s">
        <v>86</v>
      </c>
      <c r="D4" s="20" t="s">
        <v>87</v>
      </c>
      <c r="E4" s="20" t="s">
        <v>38</v>
      </c>
      <c r="F4" s="20" t="s">
        <v>86</v>
      </c>
      <c r="G4" s="20" t="s">
        <v>87</v>
      </c>
      <c r="H4" s="20" t="s">
        <v>38</v>
      </c>
      <c r="I4" s="20" t="s">
        <v>86</v>
      </c>
      <c r="J4" s="20" t="s">
        <v>87</v>
      </c>
      <c r="K4" s="20" t="s">
        <v>38</v>
      </c>
      <c r="L4" s="20" t="s">
        <v>86</v>
      </c>
      <c r="M4" s="20" t="s">
        <v>87</v>
      </c>
      <c r="N4" s="20" t="s">
        <v>38</v>
      </c>
      <c r="O4" s="20" t="s">
        <v>86</v>
      </c>
      <c r="P4" s="20" t="s">
        <v>87</v>
      </c>
      <c r="Q4" s="20" t="s">
        <v>38</v>
      </c>
      <c r="R4" s="20" t="s">
        <v>86</v>
      </c>
      <c r="S4" s="20" t="s">
        <v>87</v>
      </c>
      <c r="T4" s="20" t="s">
        <v>38</v>
      </c>
      <c r="U4" s="20" t="s">
        <v>86</v>
      </c>
      <c r="V4" s="20" t="s">
        <v>87</v>
      </c>
      <c r="W4" s="16"/>
      <c r="X4" s="16"/>
      <c r="Y4" s="16"/>
      <c r="Z4" s="16"/>
      <c r="AA4" s="2"/>
      <c r="AB4" s="2"/>
      <c r="AC4" s="2"/>
      <c r="AD4" s="2"/>
      <c r="AE4" s="2"/>
      <c r="AF4" s="2"/>
      <c r="AG4" s="2"/>
      <c r="AH4" s="2"/>
      <c r="AI4" s="2"/>
      <c r="AJ4" s="2"/>
    </row>
    <row r="5" ht="15.75" customHeight="1">
      <c r="A5" s="21" t="s">
        <v>40</v>
      </c>
      <c r="B5" s="93">
        <v>4996158.0</v>
      </c>
      <c r="C5" s="94">
        <v>1.0</v>
      </c>
      <c r="D5" s="94">
        <f>B5/59816673</f>
        <v>0.08352450495</v>
      </c>
      <c r="E5" s="82">
        <v>5039637.0</v>
      </c>
      <c r="F5" s="25">
        <v>1.0</v>
      </c>
      <c r="G5" s="25">
        <f>E5/59641488</f>
        <v>0.08449884751</v>
      </c>
      <c r="H5" s="82">
        <v>5171894.0</v>
      </c>
      <c r="I5" s="25">
        <v>1.0</v>
      </c>
      <c r="J5" s="25">
        <f>H5/59236213</f>
        <v>0.08730966647</v>
      </c>
      <c r="K5" s="82">
        <v>5193669.0</v>
      </c>
      <c r="L5" s="25">
        <v>1.0</v>
      </c>
      <c r="M5" s="25">
        <f>K5/58983122</f>
        <v>0.0880534774</v>
      </c>
      <c r="N5" s="82">
        <v>5141341.0</v>
      </c>
      <c r="O5" s="25">
        <v>1.0</v>
      </c>
      <c r="P5" s="25">
        <f>N5/58983122</f>
        <v>0.08716630836</v>
      </c>
      <c r="Q5" s="82">
        <v>5253658.0</v>
      </c>
      <c r="R5" s="25">
        <v>1.0</v>
      </c>
      <c r="S5" s="25">
        <f>Q5/'Indicatore 1_Popolazione reside'!L5</f>
        <v>0.08908849281</v>
      </c>
      <c r="T5" s="82">
        <v>5422426.0</v>
      </c>
      <c r="U5" s="25">
        <f t="shared" ref="U5:U7" si="1">T5/$T$5</f>
        <v>1</v>
      </c>
      <c r="V5" s="25">
        <f>T5/'Indicatore 1_Popolazione reside'!N5</f>
        <v>0.0920081738</v>
      </c>
      <c r="W5" s="16"/>
      <c r="X5" s="16"/>
      <c r="Y5" s="16"/>
      <c r="Z5" s="16"/>
      <c r="AA5" s="2"/>
      <c r="AB5" s="2"/>
      <c r="AC5" s="2"/>
      <c r="AD5" s="2"/>
      <c r="AE5" s="2"/>
      <c r="AF5" s="2"/>
      <c r="AG5" s="2"/>
      <c r="AH5" s="2"/>
      <c r="AI5" s="2"/>
      <c r="AJ5" s="2"/>
    </row>
    <row r="6" ht="15.75" customHeight="1">
      <c r="A6" s="21" t="s">
        <v>41</v>
      </c>
      <c r="B6" s="93">
        <v>411083.0</v>
      </c>
      <c r="C6" s="94">
        <f>B6/B5</f>
        <v>0.08227982382</v>
      </c>
      <c r="D6" s="94">
        <f>B6/4328565</f>
        <v>0.09496981101</v>
      </c>
      <c r="E6" s="82">
        <v>411936.0</v>
      </c>
      <c r="F6" s="29">
        <f>E6/E5</f>
        <v>0.0817392205</v>
      </c>
      <c r="G6" s="29">
        <f>E6/4311217</f>
        <v>0.09554981807</v>
      </c>
      <c r="H6" s="82">
        <v>417279.0</v>
      </c>
      <c r="I6" s="29">
        <f>H6/H5</f>
        <v>0.08068204801</v>
      </c>
      <c r="J6" s="29">
        <f>H6/4274945</f>
        <v>0.09761037861</v>
      </c>
      <c r="K6" s="82">
        <v>415637.0</v>
      </c>
      <c r="L6" s="29">
        <f>K6/K5</f>
        <v>0.08002762594</v>
      </c>
      <c r="M6" s="29">
        <f>K6/4252279</f>
        <v>0.09774452711</v>
      </c>
      <c r="N6" s="82">
        <v>420240.0</v>
      </c>
      <c r="O6" s="29">
        <f>N6/N5</f>
        <v>0.08173742998</v>
      </c>
      <c r="P6" s="29">
        <f>N6/4240736</f>
        <v>0.09909600598</v>
      </c>
      <c r="Q6" s="82">
        <v>428905.0</v>
      </c>
      <c r="R6" s="29">
        <f>Q6/Q5</f>
        <v>0.08163930732</v>
      </c>
      <c r="S6" s="25">
        <f>Q6/'Indicatore 1_Popolazione reside'!L6</f>
        <v>0.1008802991</v>
      </c>
      <c r="T6" s="82">
        <v>448862.0</v>
      </c>
      <c r="U6" s="29">
        <f t="shared" si="1"/>
        <v>0.08277881524</v>
      </c>
      <c r="V6" s="25">
        <f>T6/'Indicatore 1_Popolazione reside'!N6</f>
        <v>0.1054730806</v>
      </c>
      <c r="W6" s="16"/>
      <c r="X6" s="16"/>
      <c r="Y6" s="16"/>
      <c r="Z6" s="16"/>
      <c r="AA6" s="2"/>
      <c r="AB6" s="2"/>
      <c r="AC6" s="2"/>
      <c r="AD6" s="2"/>
      <c r="AE6" s="2"/>
      <c r="AF6" s="2"/>
      <c r="AG6" s="2"/>
      <c r="AH6" s="2"/>
      <c r="AI6" s="2"/>
      <c r="AJ6" s="2"/>
    </row>
    <row r="7" ht="15.75" customHeight="1">
      <c r="A7" s="21" t="s">
        <v>42</v>
      </c>
      <c r="B7" s="93">
        <v>9871.0</v>
      </c>
      <c r="C7" s="94">
        <f>B7/B5</f>
        <v>0.001975718142</v>
      </c>
      <c r="D7" s="94">
        <f>B7/175341</f>
        <v>0.05629601747</v>
      </c>
      <c r="E7" s="82">
        <v>9796.0</v>
      </c>
      <c r="F7" s="29">
        <f>E7/E5</f>
        <v>0.001943790793</v>
      </c>
      <c r="G7" s="29">
        <f>E7/174170</f>
        <v>0.05624389964</v>
      </c>
      <c r="H7" s="82">
        <v>9652.0</v>
      </c>
      <c r="I7" s="29">
        <f>H7/H5</f>
        <v>0.001866240878</v>
      </c>
      <c r="J7" s="29">
        <f>H7/170724</f>
        <v>0.05653569504</v>
      </c>
      <c r="K7" s="82">
        <v>9647.0</v>
      </c>
      <c r="L7" s="29">
        <f>K7/K5</f>
        <v>0.001857453758</v>
      </c>
      <c r="M7" s="29">
        <f>K7/169560</f>
        <v>0.0568943147</v>
      </c>
      <c r="N7" s="82">
        <v>10030.0</v>
      </c>
      <c r="O7" s="29">
        <f>N7/N5</f>
        <v>0.0019508529</v>
      </c>
      <c r="P7" s="29">
        <f>N7/169560</f>
        <v>0.05915310215</v>
      </c>
      <c r="Q7" s="95">
        <v>10699.0</v>
      </c>
      <c r="R7" s="29">
        <f>Q7/Q5</f>
        <v>0.002036485816</v>
      </c>
      <c r="S7" s="25">
        <f>Q7/'Indicatore 1_Popolazione reside'!L7</f>
        <v>0.06346428762</v>
      </c>
      <c r="T7" s="95">
        <v>11596.0</v>
      </c>
      <c r="U7" s="29">
        <f t="shared" si="1"/>
        <v>0.002138526187</v>
      </c>
      <c r="V7" s="25">
        <f>T7/'Indicatore 1_Popolazione reside'!N7</f>
        <v>0.06891838081</v>
      </c>
      <c r="W7" s="16"/>
      <c r="X7" s="16"/>
      <c r="Y7" s="16"/>
      <c r="Z7" s="16"/>
      <c r="AA7" s="2"/>
      <c r="AB7" s="2"/>
      <c r="AC7" s="2"/>
      <c r="AD7" s="2"/>
      <c r="AE7" s="2"/>
      <c r="AF7" s="2"/>
      <c r="AG7" s="2"/>
      <c r="AH7" s="2"/>
      <c r="AI7" s="2"/>
      <c r="AJ7" s="2"/>
    </row>
    <row r="8" ht="15.75" customHeight="1">
      <c r="A8" s="16" t="s">
        <v>49</v>
      </c>
      <c r="B8" s="16"/>
      <c r="C8" s="16"/>
      <c r="D8" s="16"/>
      <c r="E8" s="16"/>
      <c r="F8" s="16"/>
      <c r="G8" s="16"/>
      <c r="H8" s="16"/>
      <c r="I8" s="16"/>
      <c r="J8" s="16"/>
      <c r="K8" s="16"/>
      <c r="L8" s="16"/>
      <c r="M8" s="16"/>
      <c r="N8" s="16"/>
      <c r="O8" s="16"/>
      <c r="P8" s="16"/>
      <c r="Q8" s="2"/>
      <c r="R8" s="2"/>
      <c r="S8" s="16"/>
      <c r="T8" s="16"/>
      <c r="U8" s="16"/>
      <c r="V8" s="16"/>
      <c r="W8" s="16"/>
      <c r="X8" s="16"/>
      <c r="Y8" s="16"/>
      <c r="Z8" s="2"/>
      <c r="AA8" s="2"/>
      <c r="AB8" s="2"/>
      <c r="AC8" s="2"/>
      <c r="AD8" s="2"/>
      <c r="AE8" s="2"/>
      <c r="AF8" s="2"/>
      <c r="AG8" s="2"/>
      <c r="AH8" s="2"/>
      <c r="AI8" s="2"/>
      <c r="AJ8" s="2"/>
    </row>
    <row r="9" ht="15.75" customHeight="1">
      <c r="A9" s="16" t="s">
        <v>84</v>
      </c>
      <c r="B9" s="16"/>
      <c r="C9" s="16"/>
      <c r="D9" s="16"/>
      <c r="E9" s="16"/>
      <c r="F9" s="96"/>
      <c r="G9" s="16"/>
      <c r="H9" s="16"/>
      <c r="I9" s="16"/>
      <c r="J9" s="16"/>
      <c r="K9" s="16"/>
      <c r="L9" s="16"/>
      <c r="M9" s="16"/>
      <c r="N9" s="16"/>
      <c r="O9" s="16"/>
      <c r="P9" s="16"/>
      <c r="Q9" s="2"/>
      <c r="R9" s="2"/>
      <c r="S9" s="16"/>
      <c r="T9" s="16"/>
      <c r="U9" s="16"/>
      <c r="V9" s="16"/>
      <c r="W9" s="16"/>
      <c r="X9" s="16"/>
      <c r="Y9" s="16"/>
      <c r="Z9" s="2"/>
      <c r="AA9" s="2"/>
      <c r="AB9" s="2"/>
      <c r="AC9" s="2"/>
      <c r="AD9" s="2"/>
      <c r="AE9" s="2"/>
      <c r="AF9" s="2"/>
      <c r="AG9" s="2"/>
      <c r="AH9" s="2"/>
      <c r="AI9" s="2"/>
      <c r="AJ9" s="2"/>
    </row>
    <row r="10" ht="15.75" customHeight="1">
      <c r="A10" s="16"/>
      <c r="B10" s="16"/>
      <c r="C10" s="16"/>
      <c r="D10" s="16"/>
      <c r="E10" s="16"/>
      <c r="F10" s="16"/>
      <c r="G10" s="16"/>
      <c r="H10" s="16"/>
      <c r="I10" s="16"/>
      <c r="J10" s="16"/>
      <c r="K10" s="16"/>
      <c r="L10" s="16"/>
      <c r="M10" s="16"/>
      <c r="N10" s="16"/>
      <c r="O10" s="16"/>
      <c r="P10" s="16"/>
      <c r="Q10" s="2"/>
      <c r="R10" s="2"/>
      <c r="S10" s="16"/>
      <c r="T10" s="16"/>
      <c r="U10" s="16"/>
      <c r="V10" s="16"/>
      <c r="W10" s="16"/>
      <c r="X10" s="16"/>
      <c r="Y10" s="16"/>
      <c r="Z10" s="16"/>
      <c r="AA10" s="2"/>
      <c r="AB10" s="2"/>
      <c r="AC10" s="2"/>
      <c r="AD10" s="2"/>
      <c r="AE10" s="2"/>
      <c r="AF10" s="2"/>
      <c r="AG10" s="2"/>
      <c r="AH10" s="2"/>
      <c r="AI10" s="2"/>
      <c r="AJ10" s="2"/>
    </row>
    <row r="11" ht="15.75" customHeight="1">
      <c r="A11" s="16" t="s">
        <v>88</v>
      </c>
      <c r="B11" s="16"/>
      <c r="C11" s="16"/>
      <c r="D11" s="16"/>
      <c r="E11" s="16"/>
      <c r="F11" s="16"/>
      <c r="G11" s="16"/>
      <c r="H11" s="16"/>
      <c r="I11" s="16"/>
      <c r="J11" s="16"/>
      <c r="K11" s="16"/>
      <c r="L11" s="16"/>
      <c r="M11" s="16"/>
      <c r="N11" s="16"/>
      <c r="O11" s="2"/>
      <c r="P11" s="2"/>
      <c r="Q11" s="16"/>
      <c r="R11" s="16"/>
      <c r="S11" s="16"/>
      <c r="T11" s="16"/>
      <c r="U11" s="16"/>
      <c r="V11" s="16"/>
      <c r="W11" s="16"/>
      <c r="X11" s="16"/>
      <c r="Y11" s="16"/>
      <c r="Z11" s="16"/>
      <c r="AA11" s="2"/>
      <c r="AB11" s="2"/>
      <c r="AC11" s="2"/>
      <c r="AD11" s="2"/>
      <c r="AE11" s="2"/>
      <c r="AF11" s="2"/>
      <c r="AG11" s="2"/>
      <c r="AH11" s="2"/>
      <c r="AI11" s="2"/>
      <c r="AJ11" s="2"/>
    </row>
    <row r="12" ht="15.75" customHeight="1">
      <c r="A12" s="16"/>
      <c r="B12" s="16"/>
      <c r="C12" s="16"/>
      <c r="D12" s="16"/>
      <c r="E12" s="16"/>
      <c r="F12" s="16"/>
      <c r="G12" s="16"/>
      <c r="H12" s="16"/>
      <c r="I12" s="16"/>
      <c r="J12" s="16"/>
      <c r="K12" s="16"/>
      <c r="L12" s="16"/>
      <c r="M12" s="16"/>
      <c r="N12" s="16"/>
      <c r="O12" s="2"/>
      <c r="P12" s="2"/>
      <c r="Q12" s="16"/>
      <c r="R12" s="16"/>
      <c r="S12" s="16"/>
      <c r="T12" s="16"/>
      <c r="U12" s="16"/>
      <c r="V12" s="16"/>
      <c r="W12" s="16"/>
      <c r="X12" s="16"/>
      <c r="Y12" s="16"/>
      <c r="Z12" s="16"/>
      <c r="AA12" s="2"/>
      <c r="AB12" s="2"/>
      <c r="AC12" s="2"/>
      <c r="AD12" s="2"/>
      <c r="AE12" s="2"/>
      <c r="AF12" s="2"/>
      <c r="AG12" s="2"/>
      <c r="AH12" s="2"/>
      <c r="AI12" s="2"/>
      <c r="AJ12" s="2"/>
    </row>
    <row r="13" ht="15.75" customHeight="1">
      <c r="A13" s="2"/>
      <c r="B13" s="31">
        <v>2019.0</v>
      </c>
      <c r="C13" s="5"/>
      <c r="D13" s="5"/>
      <c r="E13" s="5"/>
      <c r="F13" s="6"/>
      <c r="G13" s="31">
        <v>2020.0</v>
      </c>
      <c r="H13" s="5"/>
      <c r="I13" s="5"/>
      <c r="J13" s="5"/>
      <c r="K13" s="6"/>
      <c r="L13" s="32">
        <v>2021.0</v>
      </c>
      <c r="M13" s="5"/>
      <c r="N13" s="5"/>
      <c r="O13" s="5"/>
      <c r="P13" s="6"/>
      <c r="Q13" s="32">
        <v>2022.0</v>
      </c>
      <c r="R13" s="5"/>
      <c r="S13" s="5"/>
      <c r="T13" s="5"/>
      <c r="U13" s="6"/>
      <c r="V13" s="32">
        <v>2023.0</v>
      </c>
      <c r="W13" s="5"/>
      <c r="X13" s="5"/>
      <c r="Y13" s="5"/>
      <c r="Z13" s="6"/>
      <c r="AA13" s="32">
        <v>2024.0</v>
      </c>
      <c r="AB13" s="5"/>
      <c r="AC13" s="5"/>
      <c r="AD13" s="5"/>
      <c r="AE13" s="6"/>
      <c r="AF13" s="31">
        <v>2025.0</v>
      </c>
      <c r="AG13" s="5"/>
      <c r="AH13" s="5"/>
      <c r="AI13" s="5"/>
      <c r="AJ13" s="6"/>
    </row>
    <row r="14" ht="15.75" customHeight="1">
      <c r="A14" s="2"/>
      <c r="B14" s="33" t="s">
        <v>46</v>
      </c>
      <c r="C14" s="15"/>
      <c r="D14" s="34" t="s">
        <v>47</v>
      </c>
      <c r="E14" s="15"/>
      <c r="F14" s="13" t="s">
        <v>62</v>
      </c>
      <c r="G14" s="33" t="s">
        <v>46</v>
      </c>
      <c r="H14" s="15"/>
      <c r="I14" s="34" t="s">
        <v>47</v>
      </c>
      <c r="J14" s="15"/>
      <c r="K14" s="13" t="s">
        <v>62</v>
      </c>
      <c r="L14" s="35" t="s">
        <v>46</v>
      </c>
      <c r="M14" s="6"/>
      <c r="N14" s="35" t="s">
        <v>47</v>
      </c>
      <c r="O14" s="6"/>
      <c r="P14" s="67" t="s">
        <v>62</v>
      </c>
      <c r="Q14" s="35" t="s">
        <v>46</v>
      </c>
      <c r="R14" s="6"/>
      <c r="S14" s="35" t="s">
        <v>47</v>
      </c>
      <c r="T14" s="6"/>
      <c r="U14" s="67" t="s">
        <v>62</v>
      </c>
      <c r="V14" s="67" t="s">
        <v>46</v>
      </c>
      <c r="W14" s="67"/>
      <c r="X14" s="67" t="s">
        <v>47</v>
      </c>
      <c r="Y14" s="67"/>
      <c r="Z14" s="67" t="s">
        <v>62</v>
      </c>
      <c r="AA14" s="67" t="s">
        <v>46</v>
      </c>
      <c r="AB14" s="67"/>
      <c r="AC14" s="67" t="s">
        <v>47</v>
      </c>
      <c r="AD14" s="67"/>
      <c r="AE14" s="67" t="s">
        <v>62</v>
      </c>
      <c r="AF14" s="97" t="s">
        <v>46</v>
      </c>
      <c r="AG14" s="98"/>
      <c r="AH14" s="97" t="s">
        <v>47</v>
      </c>
      <c r="AI14" s="98"/>
      <c r="AJ14" s="97" t="s">
        <v>62</v>
      </c>
    </row>
    <row r="15" ht="15.75" customHeight="1">
      <c r="A15" s="16"/>
      <c r="B15" s="36" t="s">
        <v>38</v>
      </c>
      <c r="C15" s="37" t="s">
        <v>48</v>
      </c>
      <c r="D15" s="37" t="s">
        <v>38</v>
      </c>
      <c r="E15" s="37" t="s">
        <v>48</v>
      </c>
      <c r="F15" s="37" t="s">
        <v>38</v>
      </c>
      <c r="G15" s="36" t="s">
        <v>38</v>
      </c>
      <c r="H15" s="37" t="s">
        <v>48</v>
      </c>
      <c r="I15" s="37" t="s">
        <v>38</v>
      </c>
      <c r="J15" s="37" t="s">
        <v>48</v>
      </c>
      <c r="K15" s="37" t="s">
        <v>38</v>
      </c>
      <c r="L15" s="20" t="s">
        <v>38</v>
      </c>
      <c r="M15" s="20" t="s">
        <v>48</v>
      </c>
      <c r="N15" s="20" t="s">
        <v>38</v>
      </c>
      <c r="O15" s="20" t="s">
        <v>48</v>
      </c>
      <c r="P15" s="20" t="s">
        <v>38</v>
      </c>
      <c r="Q15" s="20" t="s">
        <v>38</v>
      </c>
      <c r="R15" s="20" t="s">
        <v>48</v>
      </c>
      <c r="S15" s="20" t="s">
        <v>38</v>
      </c>
      <c r="T15" s="20" t="s">
        <v>48</v>
      </c>
      <c r="U15" s="20" t="s">
        <v>38</v>
      </c>
      <c r="V15" s="20" t="s">
        <v>38</v>
      </c>
      <c r="W15" s="20" t="s">
        <v>48</v>
      </c>
      <c r="X15" s="20" t="s">
        <v>38</v>
      </c>
      <c r="Y15" s="20" t="s">
        <v>48</v>
      </c>
      <c r="Z15" s="20" t="s">
        <v>38</v>
      </c>
      <c r="AA15" s="20" t="s">
        <v>38</v>
      </c>
      <c r="AB15" s="20" t="s">
        <v>48</v>
      </c>
      <c r="AC15" s="20" t="s">
        <v>38</v>
      </c>
      <c r="AD15" s="20" t="s">
        <v>48</v>
      </c>
      <c r="AE15" s="20" t="s">
        <v>38</v>
      </c>
      <c r="AF15" s="99" t="s">
        <v>38</v>
      </c>
      <c r="AG15" s="99" t="s">
        <v>48</v>
      </c>
      <c r="AH15" s="99" t="s">
        <v>38</v>
      </c>
      <c r="AI15" s="99" t="s">
        <v>48</v>
      </c>
      <c r="AJ15" s="99" t="s">
        <v>38</v>
      </c>
    </row>
    <row r="16" ht="15.75" customHeight="1">
      <c r="A16" s="21" t="s">
        <v>40</v>
      </c>
      <c r="B16" s="93">
        <v>2414285.0</v>
      </c>
      <c r="C16" s="39">
        <f t="shared" ref="C16:C18" si="2">B16/B5</f>
        <v>0.4832283126</v>
      </c>
      <c r="D16" s="100">
        <v>2581873.0</v>
      </c>
      <c r="E16" s="39">
        <f t="shared" ref="E16:E18" si="3">D16/B5</f>
        <v>0.5167716874</v>
      </c>
      <c r="F16" s="100">
        <v>4996158.0</v>
      </c>
      <c r="G16" s="38">
        <v>2431678.0</v>
      </c>
      <c r="H16" s="39">
        <f t="shared" ref="H16:H18" si="4">G16/E5</f>
        <v>0.4825105459</v>
      </c>
      <c r="I16" s="40">
        <v>2607959.0</v>
      </c>
      <c r="J16" s="39">
        <f t="shared" ref="J16:J18" si="5">I16/E5</f>
        <v>0.5174894541</v>
      </c>
      <c r="K16" s="40">
        <v>5039637.0</v>
      </c>
      <c r="L16" s="82">
        <v>2524644.0</v>
      </c>
      <c r="M16" s="101">
        <f t="shared" ref="M16:M18" si="6">L16/H5</f>
        <v>0.4881468955</v>
      </c>
      <c r="N16" s="82">
        <v>2647250.0</v>
      </c>
      <c r="O16" s="101">
        <f t="shared" ref="O16:O18" si="7">N16/H5</f>
        <v>0.5118531045</v>
      </c>
      <c r="P16" s="82">
        <f t="shared" ref="P16:P18" si="8">SUM(L16+N16)</f>
        <v>5171894</v>
      </c>
      <c r="Q16" s="82">
        <v>2531043.0</v>
      </c>
      <c r="R16" s="29">
        <f t="shared" ref="R16:R18" si="9">Q16/K5</f>
        <v>0.4873323656</v>
      </c>
      <c r="S16" s="82">
        <v>2662626.0</v>
      </c>
      <c r="T16" s="29">
        <f t="shared" ref="T16:T18" si="10">S16/K5</f>
        <v>0.5126676344</v>
      </c>
      <c r="U16" s="82">
        <f t="shared" ref="U16:U18" si="11">SUM(Q16+S16)</f>
        <v>5193669</v>
      </c>
      <c r="V16" s="82">
        <v>2517539.0</v>
      </c>
      <c r="W16" s="29">
        <f t="shared" ref="W16:W18" si="12">V16/N5</f>
        <v>0.4896658284</v>
      </c>
      <c r="X16" s="82">
        <v>2623802.0</v>
      </c>
      <c r="Y16" s="29">
        <f>X16/N5</f>
        <v>0.5103341716</v>
      </c>
      <c r="Z16" s="82">
        <f t="shared" ref="Z16:Z18" si="13">SUM(V16+X16)</f>
        <v>5141341</v>
      </c>
      <c r="AA16" s="82">
        <v>2602650.0</v>
      </c>
      <c r="AB16" s="29">
        <f t="shared" ref="AB16:AB18" si="14">AA16/AE16</f>
        <v>0.4953976829</v>
      </c>
      <c r="AC16" s="82">
        <v>2651008.0</v>
      </c>
      <c r="AD16" s="29">
        <f t="shared" ref="AD16:AD18" si="15">AC16/AE16</f>
        <v>0.5046023171</v>
      </c>
      <c r="AE16" s="82">
        <v>5253658.0</v>
      </c>
      <c r="AF16" s="93">
        <v>2720206.0</v>
      </c>
      <c r="AG16" s="39">
        <f t="shared" ref="AG16:AG18" si="16">AF16/AJ16</f>
        <v>0.5016584828</v>
      </c>
      <c r="AH16" s="100">
        <v>2702220.0</v>
      </c>
      <c r="AI16" s="39">
        <f t="shared" ref="AI16:AI18" si="17">AH16/AJ16</f>
        <v>0.4983415172</v>
      </c>
      <c r="AJ16" s="100">
        <v>5422426.0</v>
      </c>
    </row>
    <row r="17" ht="15.75" customHeight="1">
      <c r="A17" s="21" t="s">
        <v>41</v>
      </c>
      <c r="B17" s="93">
        <v>196182.0</v>
      </c>
      <c r="C17" s="39">
        <f t="shared" si="2"/>
        <v>0.4772320918</v>
      </c>
      <c r="D17" s="100">
        <v>214901.0</v>
      </c>
      <c r="E17" s="39">
        <f t="shared" si="3"/>
        <v>0.5227679082</v>
      </c>
      <c r="F17" s="100">
        <v>411083.0</v>
      </c>
      <c r="G17" s="38">
        <v>196678.0</v>
      </c>
      <c r="H17" s="39">
        <f t="shared" si="4"/>
        <v>0.4774479531</v>
      </c>
      <c r="I17" s="40">
        <v>215258.0</v>
      </c>
      <c r="J17" s="39">
        <f t="shared" si="5"/>
        <v>0.5225520469</v>
      </c>
      <c r="K17" s="40">
        <v>411936.0</v>
      </c>
      <c r="L17" s="82">
        <v>201582.0</v>
      </c>
      <c r="M17" s="101">
        <f t="shared" si="6"/>
        <v>0.4830868556</v>
      </c>
      <c r="N17" s="82">
        <v>215697.0</v>
      </c>
      <c r="O17" s="101">
        <f t="shared" si="7"/>
        <v>0.5169131444</v>
      </c>
      <c r="P17" s="82">
        <f t="shared" si="8"/>
        <v>417279</v>
      </c>
      <c r="Q17" s="82">
        <v>201152.0</v>
      </c>
      <c r="R17" s="29">
        <f t="shared" si="9"/>
        <v>0.4839607638</v>
      </c>
      <c r="S17" s="82">
        <v>214485.0</v>
      </c>
      <c r="T17" s="29">
        <f t="shared" si="10"/>
        <v>0.5160392362</v>
      </c>
      <c r="U17" s="82">
        <f t="shared" si="11"/>
        <v>415637</v>
      </c>
      <c r="V17" s="82">
        <v>204784.0</v>
      </c>
      <c r="W17" s="29">
        <f t="shared" si="12"/>
        <v>0.4873024938</v>
      </c>
      <c r="X17" s="82">
        <v>215456.0</v>
      </c>
      <c r="Y17" s="29">
        <f t="shared" ref="Y17:Y18" si="18">X17/Z17</f>
        <v>0.5126975062</v>
      </c>
      <c r="Z17" s="82">
        <f t="shared" si="13"/>
        <v>420240</v>
      </c>
      <c r="AA17" s="95">
        <v>212235.0</v>
      </c>
      <c r="AB17" s="29">
        <f t="shared" si="14"/>
        <v>0.4948298574</v>
      </c>
      <c r="AC17" s="95">
        <v>216670.0</v>
      </c>
      <c r="AD17" s="29">
        <f t="shared" si="15"/>
        <v>0.5051701426</v>
      </c>
      <c r="AE17" s="95">
        <v>428905.0</v>
      </c>
      <c r="AF17" s="93">
        <v>224922.0</v>
      </c>
      <c r="AG17" s="39">
        <f t="shared" si="16"/>
        <v>0.5010938774</v>
      </c>
      <c r="AH17" s="100">
        <v>223940.0</v>
      </c>
      <c r="AI17" s="39">
        <f t="shared" si="17"/>
        <v>0.4989061226</v>
      </c>
      <c r="AJ17" s="100">
        <v>448862.0</v>
      </c>
    </row>
    <row r="18" ht="15.75" customHeight="1">
      <c r="A18" s="21" t="s">
        <v>42</v>
      </c>
      <c r="B18" s="93">
        <v>4478.0</v>
      </c>
      <c r="C18" s="39">
        <f t="shared" si="2"/>
        <v>0.4536521122</v>
      </c>
      <c r="D18" s="100">
        <v>5393.0</v>
      </c>
      <c r="E18" s="39">
        <f t="shared" si="3"/>
        <v>0.5463478878</v>
      </c>
      <c r="F18" s="100">
        <v>9871.0</v>
      </c>
      <c r="G18" s="38">
        <v>4429.0</v>
      </c>
      <c r="H18" s="39">
        <f t="shared" si="4"/>
        <v>0.4521233156</v>
      </c>
      <c r="I18" s="40">
        <v>5367.0</v>
      </c>
      <c r="J18" s="39">
        <f t="shared" si="5"/>
        <v>0.5478766844</v>
      </c>
      <c r="K18" s="40">
        <v>9796.0</v>
      </c>
      <c r="L18" s="82">
        <v>4387.0</v>
      </c>
      <c r="M18" s="101">
        <f t="shared" si="6"/>
        <v>0.4545171985</v>
      </c>
      <c r="N18" s="82">
        <v>5265.0</v>
      </c>
      <c r="O18" s="101">
        <f t="shared" si="7"/>
        <v>0.5454828015</v>
      </c>
      <c r="P18" s="82">
        <f t="shared" si="8"/>
        <v>9652</v>
      </c>
      <c r="Q18" s="82">
        <v>4463.0</v>
      </c>
      <c r="R18" s="29">
        <f t="shared" si="9"/>
        <v>0.4626308697</v>
      </c>
      <c r="S18" s="82">
        <v>5184.0</v>
      </c>
      <c r="T18" s="29">
        <f t="shared" si="10"/>
        <v>0.5373691303</v>
      </c>
      <c r="U18" s="82">
        <f t="shared" si="11"/>
        <v>9647</v>
      </c>
      <c r="V18" s="82">
        <v>4669.0</v>
      </c>
      <c r="W18" s="29">
        <f t="shared" si="12"/>
        <v>0.4655034895</v>
      </c>
      <c r="X18" s="82">
        <v>5361.0</v>
      </c>
      <c r="Y18" s="29">
        <f t="shared" si="18"/>
        <v>0.5344965105</v>
      </c>
      <c r="Z18" s="82">
        <f t="shared" si="13"/>
        <v>10030</v>
      </c>
      <c r="AA18" s="95">
        <v>5076.0</v>
      </c>
      <c r="AB18" s="29">
        <f t="shared" si="14"/>
        <v>0.4744368633</v>
      </c>
      <c r="AC18" s="95">
        <v>5623.0</v>
      </c>
      <c r="AD18" s="29">
        <f t="shared" si="15"/>
        <v>0.5255631367</v>
      </c>
      <c r="AE18" s="95">
        <v>10699.0</v>
      </c>
      <c r="AF18" s="93">
        <v>5628.0</v>
      </c>
      <c r="AG18" s="39">
        <f t="shared" si="16"/>
        <v>0.4853397723</v>
      </c>
      <c r="AH18" s="100">
        <v>5968.0</v>
      </c>
      <c r="AI18" s="39">
        <f t="shared" si="17"/>
        <v>0.5146602277</v>
      </c>
      <c r="AJ18" s="100">
        <v>11596.0</v>
      </c>
    </row>
    <row r="19" ht="15.75" customHeight="1">
      <c r="A19" s="16" t="s">
        <v>49</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2"/>
      <c r="AB19" s="2"/>
      <c r="AC19" s="2"/>
      <c r="AD19" s="2"/>
      <c r="AE19" s="2"/>
      <c r="AF19" s="2"/>
      <c r="AG19" s="2"/>
      <c r="AH19" s="2"/>
      <c r="AI19" s="2"/>
      <c r="AJ19" s="2"/>
    </row>
    <row r="20" ht="15.75" customHeight="1">
      <c r="A20" s="16" t="s">
        <v>84</v>
      </c>
      <c r="B20" s="16"/>
      <c r="C20" s="16"/>
      <c r="D20" s="16"/>
      <c r="E20" s="16"/>
      <c r="F20" s="16"/>
      <c r="G20" s="16"/>
      <c r="H20" s="16"/>
      <c r="I20" s="16"/>
      <c r="J20" s="16"/>
      <c r="K20" s="16"/>
      <c r="L20" s="16"/>
      <c r="M20" s="16"/>
      <c r="N20" s="16"/>
      <c r="O20" s="16"/>
      <c r="P20" s="16"/>
      <c r="Q20" s="16"/>
      <c r="R20" s="16"/>
      <c r="S20" s="16"/>
      <c r="T20" s="16"/>
      <c r="U20" s="16"/>
      <c r="V20" s="16"/>
      <c r="W20" s="16"/>
      <c r="X20" s="16"/>
      <c r="Y20" s="16"/>
      <c r="Z20" s="16"/>
      <c r="AA20" s="2"/>
      <c r="AB20" s="2"/>
      <c r="AC20" s="2"/>
      <c r="AD20" s="2"/>
      <c r="AE20" s="2"/>
      <c r="AF20" s="2"/>
      <c r="AG20" s="2"/>
      <c r="AH20" s="2"/>
      <c r="AI20" s="2"/>
      <c r="AJ20" s="2"/>
    </row>
    <row r="21" ht="15.75" customHeight="1">
      <c r="A21" s="16"/>
      <c r="B21" s="16"/>
      <c r="C21" s="16"/>
      <c r="D21" s="16"/>
      <c r="E21" s="16"/>
      <c r="F21" s="16"/>
      <c r="G21" s="16"/>
      <c r="H21" s="16"/>
      <c r="I21" s="16"/>
      <c r="J21" s="16"/>
      <c r="K21" s="16"/>
      <c r="L21" s="16"/>
      <c r="M21" s="16"/>
      <c r="N21" s="16"/>
      <c r="O21" s="16"/>
      <c r="P21" s="16"/>
      <c r="Q21" s="16"/>
      <c r="R21" s="16"/>
      <c r="S21" s="16"/>
      <c r="T21" s="16"/>
      <c r="U21" s="16"/>
      <c r="V21" s="16"/>
      <c r="W21" s="16"/>
      <c r="X21" s="16"/>
      <c r="Y21" s="16"/>
      <c r="Z21" s="16"/>
      <c r="AA21" s="2"/>
      <c r="AB21" s="2"/>
      <c r="AC21" s="2"/>
      <c r="AD21" s="2"/>
      <c r="AE21" s="2"/>
      <c r="AF21" s="2"/>
      <c r="AG21" s="2"/>
      <c r="AH21" s="2"/>
      <c r="AI21" s="2"/>
      <c r="AJ21" s="2"/>
    </row>
    <row r="22" ht="15.75" customHeight="1">
      <c r="A22" s="16"/>
      <c r="B22" s="16"/>
      <c r="C22" s="16"/>
      <c r="D22" s="16"/>
      <c r="E22" s="16"/>
      <c r="F22" s="16"/>
      <c r="G22" s="16"/>
      <c r="H22" s="16"/>
      <c r="I22" s="16"/>
      <c r="J22" s="16"/>
      <c r="K22" s="16"/>
      <c r="L22" s="16"/>
      <c r="M22" s="16"/>
      <c r="N22" s="16"/>
      <c r="O22" s="16"/>
      <c r="P22" s="16"/>
      <c r="Q22" s="16"/>
      <c r="R22" s="16"/>
      <c r="S22" s="16"/>
      <c r="T22" s="16"/>
      <c r="U22" s="16"/>
      <c r="V22" s="16"/>
      <c r="W22" s="16"/>
      <c r="X22" s="16"/>
      <c r="Y22" s="16"/>
      <c r="Z22" s="16"/>
      <c r="AA22" s="2"/>
      <c r="AB22" s="2"/>
      <c r="AC22" s="2"/>
      <c r="AD22" s="2"/>
      <c r="AE22" s="2"/>
      <c r="AF22" s="2"/>
      <c r="AG22" s="2"/>
      <c r="AH22" s="2"/>
      <c r="AI22" s="2"/>
      <c r="AJ22" s="2"/>
    </row>
    <row r="23" ht="15.75" customHeight="1">
      <c r="A23" s="16"/>
      <c r="B23" s="16"/>
      <c r="C23" s="16"/>
      <c r="D23" s="16"/>
      <c r="E23" s="16"/>
      <c r="F23" s="16"/>
      <c r="G23" s="16"/>
      <c r="H23" s="16"/>
      <c r="I23" s="16"/>
      <c r="J23" s="16"/>
      <c r="K23" s="16"/>
      <c r="L23" s="16"/>
      <c r="M23" s="16"/>
      <c r="N23" s="16"/>
      <c r="O23" s="16"/>
      <c r="P23" s="16"/>
      <c r="Q23" s="16"/>
      <c r="R23" s="16"/>
      <c r="S23" s="16"/>
      <c r="T23" s="16"/>
      <c r="U23" s="16"/>
      <c r="V23" s="16"/>
      <c r="W23" s="16"/>
      <c r="X23" s="16"/>
      <c r="Y23" s="16"/>
      <c r="Z23" s="16"/>
      <c r="AA23" s="2"/>
      <c r="AB23" s="2"/>
      <c r="AC23" s="2"/>
      <c r="AD23" s="2"/>
      <c r="AE23" s="2"/>
      <c r="AF23" s="2"/>
      <c r="AG23" s="2"/>
      <c r="AH23" s="2"/>
      <c r="AI23" s="2"/>
      <c r="AJ23" s="2"/>
    </row>
    <row r="24" ht="15.75" customHeight="1">
      <c r="A24" s="16"/>
      <c r="B24" s="16"/>
      <c r="C24" s="16"/>
      <c r="D24" s="16"/>
      <c r="E24" s="16"/>
      <c r="F24" s="16"/>
      <c r="G24" s="16"/>
      <c r="H24" s="16"/>
      <c r="I24" s="16"/>
      <c r="J24" s="16"/>
      <c r="K24" s="16"/>
      <c r="L24" s="16"/>
      <c r="M24" s="16"/>
      <c r="N24" s="16"/>
      <c r="O24" s="16"/>
      <c r="P24" s="16"/>
      <c r="Q24" s="16"/>
      <c r="R24" s="16"/>
      <c r="S24" s="16"/>
      <c r="T24" s="16"/>
      <c r="U24" s="16"/>
      <c r="V24" s="16"/>
      <c r="W24" s="16"/>
      <c r="X24" s="16"/>
      <c r="Y24" s="16"/>
      <c r="Z24" s="16"/>
      <c r="AA24" s="2"/>
      <c r="AB24" s="2"/>
      <c r="AC24" s="2"/>
      <c r="AD24" s="2"/>
      <c r="AE24" s="2"/>
      <c r="AF24" s="2"/>
      <c r="AG24" s="2"/>
      <c r="AH24" s="2"/>
      <c r="AI24" s="2"/>
      <c r="AJ24" s="2"/>
    </row>
    <row r="25" ht="15.75" customHeight="1">
      <c r="A25" s="16"/>
      <c r="B25" s="16"/>
      <c r="C25" s="16"/>
      <c r="D25" s="16"/>
      <c r="E25" s="16"/>
      <c r="F25" s="16"/>
      <c r="G25" s="16"/>
      <c r="H25" s="16"/>
      <c r="I25" s="16"/>
      <c r="J25" s="16"/>
      <c r="K25" s="16"/>
      <c r="L25" s="16"/>
      <c r="M25" s="16"/>
      <c r="N25" s="16"/>
      <c r="O25" s="16"/>
      <c r="P25" s="16"/>
      <c r="Q25" s="16"/>
      <c r="R25" s="16"/>
      <c r="S25" s="16"/>
      <c r="T25" s="16"/>
      <c r="U25" s="16"/>
      <c r="V25" s="16"/>
      <c r="W25" s="16"/>
      <c r="X25" s="16"/>
      <c r="Y25" s="16"/>
      <c r="Z25" s="16"/>
      <c r="AA25" s="2"/>
      <c r="AB25" s="2"/>
      <c r="AC25" s="2"/>
      <c r="AD25" s="2"/>
      <c r="AE25" s="2"/>
      <c r="AF25" s="2"/>
      <c r="AG25" s="2"/>
      <c r="AH25" s="2"/>
      <c r="AI25" s="2"/>
      <c r="AJ25" s="2"/>
    </row>
    <row r="26" ht="15.75" customHeight="1">
      <c r="A26" s="16"/>
      <c r="B26" s="16"/>
      <c r="C26" s="16"/>
      <c r="D26" s="16"/>
      <c r="E26" s="16"/>
      <c r="F26" s="16"/>
      <c r="G26" s="16"/>
      <c r="H26" s="16"/>
      <c r="I26" s="16"/>
      <c r="J26" s="16"/>
      <c r="K26" s="16"/>
      <c r="L26" s="16"/>
      <c r="M26" s="16"/>
      <c r="N26" s="16"/>
      <c r="O26" s="16"/>
      <c r="P26" s="16"/>
      <c r="Q26" s="16"/>
      <c r="R26" s="16"/>
      <c r="S26" s="16"/>
      <c r="T26" s="16"/>
      <c r="U26" s="16"/>
      <c r="V26" s="16"/>
      <c r="W26" s="16"/>
      <c r="X26" s="16"/>
      <c r="Y26" s="16"/>
      <c r="Z26" s="16"/>
      <c r="AA26" s="2"/>
      <c r="AB26" s="2"/>
      <c r="AC26" s="2"/>
      <c r="AD26" s="2"/>
      <c r="AE26" s="2"/>
      <c r="AF26" s="2"/>
      <c r="AG26" s="2"/>
      <c r="AH26" s="2"/>
      <c r="AI26" s="2"/>
      <c r="AJ26" s="2"/>
    </row>
    <row r="27" ht="15.75" customHeight="1">
      <c r="A27" s="16"/>
      <c r="B27" s="16"/>
      <c r="C27" s="16"/>
      <c r="D27" s="16"/>
      <c r="E27" s="16"/>
      <c r="F27" s="16"/>
      <c r="G27" s="16"/>
      <c r="H27" s="16"/>
      <c r="I27" s="16"/>
      <c r="J27" s="16"/>
      <c r="K27" s="16"/>
      <c r="L27" s="16"/>
      <c r="M27" s="16"/>
      <c r="N27" s="16"/>
      <c r="O27" s="16"/>
      <c r="P27" s="16"/>
      <c r="Q27" s="16"/>
      <c r="R27" s="16"/>
      <c r="S27" s="16"/>
      <c r="T27" s="16"/>
      <c r="U27" s="16"/>
      <c r="V27" s="16"/>
      <c r="W27" s="16"/>
      <c r="X27" s="16"/>
      <c r="Y27" s="16"/>
      <c r="Z27" s="16"/>
      <c r="AA27" s="2"/>
      <c r="AB27" s="2"/>
      <c r="AC27" s="2"/>
      <c r="AD27" s="2"/>
      <c r="AE27" s="2"/>
      <c r="AF27" s="2"/>
      <c r="AG27" s="2"/>
      <c r="AH27" s="2"/>
      <c r="AI27" s="2"/>
      <c r="AJ27" s="2"/>
    </row>
    <row r="28" ht="15.75" customHeight="1">
      <c r="A28" s="16"/>
      <c r="B28" s="16"/>
      <c r="C28" s="16"/>
      <c r="D28" s="16"/>
      <c r="E28" s="16"/>
      <c r="F28" s="16"/>
      <c r="G28" s="16"/>
      <c r="H28" s="16"/>
      <c r="I28" s="16"/>
      <c r="J28" s="16"/>
      <c r="K28" s="16"/>
      <c r="L28" s="16"/>
      <c r="M28" s="16"/>
      <c r="N28" s="16"/>
      <c r="O28" s="16"/>
      <c r="P28" s="16"/>
      <c r="Q28" s="16"/>
      <c r="R28" s="16"/>
      <c r="S28" s="16"/>
      <c r="T28" s="16"/>
      <c r="U28" s="16"/>
      <c r="V28" s="16"/>
      <c r="W28" s="16"/>
      <c r="X28" s="16"/>
      <c r="Y28" s="16"/>
      <c r="Z28" s="16"/>
      <c r="AA28" s="2"/>
      <c r="AB28" s="2"/>
      <c r="AC28" s="2"/>
      <c r="AD28" s="2"/>
      <c r="AE28" s="2"/>
      <c r="AF28" s="2"/>
      <c r="AG28" s="2"/>
      <c r="AH28" s="2"/>
      <c r="AI28" s="2"/>
      <c r="AJ28" s="2"/>
    </row>
    <row r="29" ht="15.75" customHeight="1">
      <c r="A29" s="16"/>
      <c r="B29" s="16"/>
      <c r="C29" s="16"/>
      <c r="D29" s="16"/>
      <c r="E29" s="16"/>
      <c r="F29" s="16"/>
      <c r="G29" s="16"/>
      <c r="H29" s="16"/>
      <c r="I29" s="16"/>
      <c r="J29" s="16"/>
      <c r="K29" s="16"/>
      <c r="L29" s="16"/>
      <c r="M29" s="16"/>
      <c r="N29" s="16"/>
      <c r="O29" s="16"/>
      <c r="P29" s="16"/>
      <c r="Q29" s="16"/>
      <c r="R29" s="16"/>
      <c r="S29" s="16"/>
      <c r="T29" s="16"/>
      <c r="U29" s="16"/>
      <c r="V29" s="16"/>
      <c r="W29" s="16"/>
      <c r="X29" s="16"/>
      <c r="Y29" s="16"/>
      <c r="Z29" s="16"/>
      <c r="AA29" s="2"/>
      <c r="AB29" s="2"/>
      <c r="AC29" s="2"/>
      <c r="AD29" s="2"/>
      <c r="AE29" s="2"/>
      <c r="AF29" s="2"/>
      <c r="AG29" s="2"/>
      <c r="AH29" s="2"/>
      <c r="AI29" s="2"/>
      <c r="AJ29" s="2"/>
    </row>
    <row r="30" ht="15.75" customHeight="1">
      <c r="A30" s="16"/>
      <c r="B30" s="16"/>
      <c r="C30" s="16"/>
      <c r="D30" s="16"/>
      <c r="E30" s="16"/>
      <c r="F30" s="16"/>
      <c r="G30" s="16"/>
      <c r="H30" s="16"/>
      <c r="I30" s="16"/>
      <c r="J30" s="16"/>
      <c r="K30" s="16"/>
      <c r="L30" s="16"/>
      <c r="M30" s="16"/>
      <c r="N30" s="16"/>
      <c r="O30" s="16"/>
      <c r="P30" s="16"/>
      <c r="Q30" s="16"/>
      <c r="R30" s="16"/>
      <c r="S30" s="16"/>
      <c r="T30" s="16"/>
      <c r="U30" s="16"/>
      <c r="V30" s="16"/>
      <c r="W30" s="16"/>
      <c r="X30" s="16"/>
      <c r="Y30" s="16"/>
      <c r="Z30" s="16"/>
      <c r="AA30" s="2"/>
      <c r="AB30" s="2"/>
      <c r="AC30" s="2"/>
      <c r="AD30" s="2"/>
      <c r="AE30" s="2"/>
      <c r="AF30" s="2"/>
      <c r="AG30" s="2"/>
      <c r="AH30" s="2"/>
      <c r="AI30" s="2"/>
      <c r="AJ30" s="2"/>
    </row>
    <row r="31" ht="15.75" customHeight="1">
      <c r="A31" s="16"/>
      <c r="B31" s="16"/>
      <c r="C31" s="16"/>
      <c r="D31" s="16"/>
      <c r="E31" s="16"/>
      <c r="F31" s="16"/>
      <c r="G31" s="16"/>
      <c r="H31" s="16"/>
      <c r="I31" s="16"/>
      <c r="J31" s="16"/>
      <c r="K31" s="16"/>
      <c r="L31" s="16"/>
      <c r="M31" s="16"/>
      <c r="N31" s="16"/>
      <c r="O31" s="16"/>
      <c r="P31" s="16"/>
      <c r="Q31" s="16"/>
      <c r="R31" s="16"/>
      <c r="S31" s="16"/>
      <c r="T31" s="16"/>
      <c r="U31" s="16"/>
      <c r="V31" s="16"/>
      <c r="W31" s="16"/>
      <c r="X31" s="16"/>
      <c r="Y31" s="16"/>
      <c r="Z31" s="16"/>
      <c r="AA31" s="2"/>
      <c r="AB31" s="2"/>
      <c r="AC31" s="2"/>
      <c r="AD31" s="2"/>
      <c r="AE31" s="2"/>
      <c r="AF31" s="2"/>
      <c r="AG31" s="2"/>
      <c r="AH31" s="2"/>
      <c r="AI31" s="2"/>
      <c r="AJ31" s="2"/>
    </row>
    <row r="32" ht="15.75" customHeight="1">
      <c r="A32" s="16"/>
      <c r="B32" s="16"/>
      <c r="C32" s="16"/>
      <c r="D32" s="16"/>
      <c r="E32" s="16"/>
      <c r="F32" s="16"/>
      <c r="G32" s="16"/>
      <c r="H32" s="16"/>
      <c r="I32" s="16"/>
      <c r="J32" s="16"/>
      <c r="K32" s="16"/>
      <c r="L32" s="16"/>
      <c r="M32" s="16"/>
      <c r="N32" s="16"/>
      <c r="O32" s="16"/>
      <c r="P32" s="16"/>
      <c r="Q32" s="16"/>
      <c r="R32" s="16"/>
      <c r="S32" s="16"/>
      <c r="T32" s="16"/>
      <c r="U32" s="16"/>
      <c r="V32" s="16"/>
      <c r="W32" s="16"/>
      <c r="X32" s="16"/>
      <c r="Y32" s="16"/>
      <c r="Z32" s="16"/>
      <c r="AA32" s="2"/>
      <c r="AB32" s="2"/>
      <c r="AC32" s="2"/>
      <c r="AD32" s="2"/>
      <c r="AE32" s="2"/>
      <c r="AF32" s="2"/>
      <c r="AG32" s="2"/>
      <c r="AH32" s="2"/>
      <c r="AI32" s="2"/>
      <c r="AJ32" s="2"/>
    </row>
    <row r="33" ht="15.75" customHeight="1">
      <c r="A33" s="16"/>
      <c r="B33" s="16"/>
      <c r="C33" s="16"/>
      <c r="D33" s="16"/>
      <c r="E33" s="16"/>
      <c r="F33" s="16"/>
      <c r="G33" s="16"/>
      <c r="H33" s="16"/>
      <c r="I33" s="16"/>
      <c r="J33" s="16"/>
      <c r="K33" s="16"/>
      <c r="L33" s="16"/>
      <c r="M33" s="16"/>
      <c r="N33" s="16"/>
      <c r="O33" s="16"/>
      <c r="P33" s="16"/>
      <c r="Q33" s="16"/>
      <c r="R33" s="16"/>
      <c r="S33" s="16"/>
      <c r="T33" s="16"/>
      <c r="U33" s="16"/>
      <c r="V33" s="16"/>
      <c r="W33" s="16"/>
      <c r="X33" s="16"/>
      <c r="Y33" s="16"/>
      <c r="Z33" s="16"/>
      <c r="AA33" s="2"/>
      <c r="AB33" s="2"/>
      <c r="AC33" s="2"/>
      <c r="AD33" s="2"/>
      <c r="AE33" s="2"/>
      <c r="AF33" s="2"/>
      <c r="AG33" s="2"/>
      <c r="AH33" s="2"/>
      <c r="AI33" s="2"/>
      <c r="AJ33" s="2"/>
    </row>
    <row r="34" ht="15.75" customHeight="1">
      <c r="A34" s="16"/>
      <c r="B34" s="16"/>
      <c r="C34" s="16"/>
      <c r="D34" s="16"/>
      <c r="E34" s="16"/>
      <c r="F34" s="16"/>
      <c r="G34" s="16"/>
      <c r="H34" s="16"/>
      <c r="I34" s="16"/>
      <c r="J34" s="16"/>
      <c r="K34" s="16"/>
      <c r="L34" s="16"/>
      <c r="M34" s="16"/>
      <c r="N34" s="16"/>
      <c r="O34" s="16"/>
      <c r="P34" s="16"/>
      <c r="Q34" s="16"/>
      <c r="R34" s="16"/>
      <c r="S34" s="16"/>
      <c r="T34" s="16"/>
      <c r="U34" s="16"/>
      <c r="V34" s="16"/>
      <c r="W34" s="16"/>
      <c r="X34" s="16"/>
      <c r="Y34" s="16"/>
      <c r="Z34" s="16"/>
      <c r="AA34" s="2"/>
      <c r="AB34" s="2"/>
      <c r="AC34" s="2"/>
      <c r="AD34" s="2"/>
      <c r="AE34" s="2"/>
      <c r="AF34" s="2"/>
      <c r="AG34" s="2"/>
      <c r="AH34" s="2"/>
      <c r="AI34" s="2"/>
      <c r="AJ34" s="2"/>
    </row>
    <row r="35" ht="15.75" customHeight="1">
      <c r="A35" s="16"/>
      <c r="B35" s="16"/>
      <c r="C35" s="16"/>
      <c r="D35" s="16"/>
      <c r="E35" s="16"/>
      <c r="F35" s="16"/>
      <c r="G35" s="16"/>
      <c r="H35" s="16"/>
      <c r="I35" s="16"/>
      <c r="J35" s="16"/>
      <c r="K35" s="16"/>
      <c r="L35" s="16"/>
      <c r="M35" s="16"/>
      <c r="N35" s="16"/>
      <c r="O35" s="16"/>
      <c r="P35" s="16"/>
      <c r="Q35" s="16"/>
      <c r="R35" s="16"/>
      <c r="S35" s="16"/>
      <c r="T35" s="16"/>
      <c r="U35" s="16"/>
      <c r="V35" s="16"/>
      <c r="W35" s="16"/>
      <c r="X35" s="16"/>
      <c r="Y35" s="16"/>
      <c r="Z35" s="16"/>
      <c r="AA35" s="2"/>
      <c r="AB35" s="2"/>
      <c r="AC35" s="2"/>
      <c r="AD35" s="2"/>
      <c r="AE35" s="2"/>
      <c r="AF35" s="2"/>
      <c r="AG35" s="2"/>
      <c r="AH35" s="2"/>
      <c r="AI35" s="2"/>
      <c r="AJ35" s="2"/>
    </row>
    <row r="36" ht="15.75" customHeight="1">
      <c r="A36" s="16"/>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2"/>
      <c r="AB36" s="2"/>
      <c r="AC36" s="2"/>
      <c r="AD36" s="2"/>
      <c r="AE36" s="2"/>
      <c r="AF36" s="2"/>
      <c r="AG36" s="2"/>
      <c r="AH36" s="2"/>
      <c r="AI36" s="2"/>
      <c r="AJ36" s="2"/>
    </row>
    <row r="37" ht="15.75" customHeight="1">
      <c r="A37" s="16"/>
      <c r="B37" s="16"/>
      <c r="C37" s="16"/>
      <c r="D37" s="16"/>
      <c r="E37" s="16"/>
      <c r="F37" s="16"/>
      <c r="G37" s="16"/>
      <c r="H37" s="16"/>
      <c r="I37" s="16"/>
      <c r="J37" s="16"/>
      <c r="K37" s="16"/>
      <c r="L37" s="16"/>
      <c r="M37" s="16"/>
      <c r="N37" s="16"/>
      <c r="O37" s="16"/>
      <c r="P37" s="16"/>
      <c r="Q37" s="16"/>
      <c r="R37" s="16"/>
      <c r="S37" s="16"/>
      <c r="T37" s="16"/>
      <c r="U37" s="16"/>
      <c r="V37" s="16"/>
      <c r="W37" s="16"/>
      <c r="X37" s="16"/>
      <c r="Y37" s="16"/>
      <c r="Z37" s="16"/>
      <c r="AA37" s="2"/>
      <c r="AB37" s="2"/>
      <c r="AC37" s="2"/>
      <c r="AD37" s="2"/>
      <c r="AE37" s="2"/>
      <c r="AF37" s="2"/>
      <c r="AG37" s="2"/>
      <c r="AH37" s="2"/>
      <c r="AI37" s="2"/>
      <c r="AJ37" s="2"/>
    </row>
    <row r="38" ht="15.75" customHeight="1">
      <c r="A38" s="16"/>
      <c r="B38" s="16"/>
      <c r="C38" s="16"/>
      <c r="D38" s="16"/>
      <c r="E38" s="16"/>
      <c r="F38" s="16"/>
      <c r="G38" s="16"/>
      <c r="H38" s="16"/>
      <c r="I38" s="16"/>
      <c r="J38" s="16"/>
      <c r="K38" s="16"/>
      <c r="L38" s="16"/>
      <c r="M38" s="16"/>
      <c r="N38" s="16"/>
      <c r="O38" s="16"/>
      <c r="P38" s="16"/>
      <c r="Q38" s="16"/>
      <c r="R38" s="16"/>
      <c r="S38" s="16"/>
      <c r="T38" s="16"/>
      <c r="U38" s="16"/>
      <c r="V38" s="16"/>
      <c r="W38" s="16"/>
      <c r="X38" s="16"/>
      <c r="Y38" s="16"/>
      <c r="Z38" s="16"/>
      <c r="AA38" s="2"/>
      <c r="AB38" s="2"/>
      <c r="AC38" s="2"/>
      <c r="AD38" s="2"/>
      <c r="AE38" s="2"/>
      <c r="AF38" s="2"/>
      <c r="AG38" s="2"/>
      <c r="AH38" s="2"/>
      <c r="AI38" s="2"/>
      <c r="AJ38" s="2"/>
    </row>
    <row r="39" ht="15.75" customHeight="1">
      <c r="A39" s="16"/>
      <c r="B39" s="16"/>
      <c r="C39" s="16"/>
      <c r="D39" s="16"/>
      <c r="E39" s="16"/>
      <c r="F39" s="16"/>
      <c r="G39" s="16"/>
      <c r="H39" s="16"/>
      <c r="I39" s="16"/>
      <c r="J39" s="16"/>
      <c r="K39" s="16"/>
      <c r="L39" s="16"/>
      <c r="M39" s="16"/>
      <c r="N39" s="16"/>
      <c r="O39" s="16"/>
      <c r="P39" s="16"/>
      <c r="Q39" s="16"/>
      <c r="R39" s="16"/>
      <c r="S39" s="16"/>
      <c r="T39" s="16"/>
      <c r="U39" s="16"/>
      <c r="V39" s="16"/>
      <c r="W39" s="16"/>
      <c r="X39" s="16"/>
      <c r="Y39" s="16"/>
      <c r="Z39" s="16"/>
      <c r="AA39" s="2"/>
      <c r="AB39" s="2"/>
      <c r="AC39" s="2"/>
      <c r="AD39" s="2"/>
      <c r="AE39" s="2"/>
      <c r="AF39" s="2"/>
      <c r="AG39" s="2"/>
      <c r="AH39" s="2"/>
      <c r="AI39" s="2"/>
      <c r="AJ39" s="2"/>
    </row>
    <row r="40" ht="15.75" customHeight="1">
      <c r="A40" s="16"/>
      <c r="B40" s="16"/>
      <c r="C40" s="16"/>
      <c r="D40" s="16"/>
      <c r="E40" s="16"/>
      <c r="F40" s="16"/>
      <c r="G40" s="16"/>
      <c r="H40" s="16"/>
      <c r="I40" s="16"/>
      <c r="J40" s="16"/>
      <c r="K40" s="16"/>
      <c r="L40" s="16"/>
      <c r="M40" s="16"/>
      <c r="N40" s="16"/>
      <c r="O40" s="16"/>
      <c r="P40" s="16"/>
      <c r="Q40" s="16"/>
      <c r="R40" s="16"/>
      <c r="S40" s="16"/>
      <c r="T40" s="16"/>
      <c r="U40" s="16"/>
      <c r="V40" s="16"/>
      <c r="W40" s="16"/>
      <c r="X40" s="16"/>
      <c r="Y40" s="16"/>
      <c r="Z40" s="16"/>
      <c r="AA40" s="2"/>
      <c r="AB40" s="2"/>
      <c r="AC40" s="2"/>
      <c r="AD40" s="2"/>
      <c r="AE40" s="2"/>
      <c r="AF40" s="2"/>
      <c r="AG40" s="2"/>
      <c r="AH40" s="2"/>
      <c r="AI40" s="2"/>
      <c r="AJ40" s="2"/>
    </row>
    <row r="41" ht="15.75" customHeight="1">
      <c r="A41" s="16"/>
      <c r="B41" s="16"/>
      <c r="C41" s="16"/>
      <c r="D41" s="16"/>
      <c r="E41" s="16"/>
      <c r="F41" s="16"/>
      <c r="G41" s="16"/>
      <c r="H41" s="16"/>
      <c r="I41" s="16"/>
      <c r="J41" s="16"/>
      <c r="K41" s="16"/>
      <c r="L41" s="16"/>
      <c r="M41" s="16"/>
      <c r="N41" s="16"/>
      <c r="O41" s="16"/>
      <c r="P41" s="16"/>
      <c r="Q41" s="16"/>
      <c r="R41" s="16"/>
      <c r="S41" s="16"/>
      <c r="T41" s="16"/>
      <c r="U41" s="16"/>
      <c r="V41" s="16"/>
      <c r="W41" s="16"/>
      <c r="X41" s="16"/>
      <c r="Y41" s="16"/>
      <c r="Z41" s="16"/>
      <c r="AA41" s="2"/>
      <c r="AB41" s="2"/>
      <c r="AC41" s="2"/>
      <c r="AD41" s="2"/>
      <c r="AE41" s="2"/>
      <c r="AF41" s="2"/>
      <c r="AG41" s="2"/>
      <c r="AH41" s="2"/>
      <c r="AI41" s="2"/>
      <c r="AJ41" s="2"/>
    </row>
    <row r="42" ht="15.75" customHeight="1">
      <c r="A42" s="16"/>
      <c r="B42" s="16"/>
      <c r="C42" s="16"/>
      <c r="D42" s="16"/>
      <c r="E42" s="16"/>
      <c r="F42" s="16"/>
      <c r="G42" s="16"/>
      <c r="H42" s="16"/>
      <c r="I42" s="16"/>
      <c r="J42" s="16"/>
      <c r="K42" s="16"/>
      <c r="L42" s="16"/>
      <c r="M42" s="16"/>
      <c r="N42" s="16"/>
      <c r="O42" s="16"/>
      <c r="P42" s="16"/>
      <c r="Q42" s="16"/>
      <c r="R42" s="16"/>
      <c r="S42" s="16"/>
      <c r="T42" s="16"/>
      <c r="U42" s="16"/>
      <c r="V42" s="16"/>
      <c r="W42" s="16"/>
      <c r="X42" s="16"/>
      <c r="Y42" s="16"/>
      <c r="Z42" s="16"/>
      <c r="AA42" s="2"/>
      <c r="AB42" s="2"/>
      <c r="AC42" s="2"/>
      <c r="AD42" s="2"/>
      <c r="AE42" s="2"/>
      <c r="AF42" s="2"/>
      <c r="AG42" s="2"/>
      <c r="AH42" s="2"/>
      <c r="AI42" s="2"/>
      <c r="AJ42" s="2"/>
    </row>
    <row r="43" ht="15.75" customHeight="1">
      <c r="A43" s="16"/>
      <c r="B43" s="16"/>
      <c r="C43" s="16"/>
      <c r="D43" s="16"/>
      <c r="E43" s="16"/>
      <c r="F43" s="16"/>
      <c r="G43" s="16"/>
      <c r="H43" s="16"/>
      <c r="I43" s="16"/>
      <c r="J43" s="16"/>
      <c r="K43" s="16"/>
      <c r="L43" s="16"/>
      <c r="M43" s="16"/>
      <c r="N43" s="16"/>
      <c r="O43" s="16"/>
      <c r="P43" s="16"/>
      <c r="Q43" s="16"/>
      <c r="R43" s="16"/>
      <c r="S43" s="16"/>
      <c r="T43" s="16"/>
      <c r="U43" s="16"/>
      <c r="V43" s="16"/>
      <c r="W43" s="16"/>
      <c r="X43" s="16"/>
      <c r="Y43" s="16"/>
      <c r="Z43" s="16"/>
      <c r="AA43" s="2"/>
      <c r="AB43" s="2"/>
      <c r="AC43" s="2"/>
      <c r="AD43" s="2"/>
      <c r="AE43" s="2"/>
      <c r="AF43" s="2"/>
      <c r="AG43" s="2"/>
      <c r="AH43" s="2"/>
      <c r="AI43" s="2"/>
      <c r="AJ43" s="2"/>
    </row>
    <row r="44" ht="15.75" customHeight="1">
      <c r="A44" s="16"/>
      <c r="B44" s="16"/>
      <c r="C44" s="16"/>
      <c r="D44" s="16"/>
      <c r="E44" s="16"/>
      <c r="F44" s="16"/>
      <c r="G44" s="16"/>
      <c r="H44" s="16"/>
      <c r="I44" s="16"/>
      <c r="J44" s="16"/>
      <c r="K44" s="16"/>
      <c r="L44" s="16"/>
      <c r="M44" s="16"/>
      <c r="N44" s="16"/>
      <c r="O44" s="16"/>
      <c r="P44" s="16"/>
      <c r="Q44" s="16"/>
      <c r="R44" s="16"/>
      <c r="S44" s="16"/>
      <c r="T44" s="16"/>
      <c r="U44" s="16"/>
      <c r="V44" s="16"/>
      <c r="W44" s="16"/>
      <c r="X44" s="16"/>
      <c r="Y44" s="16"/>
      <c r="Z44" s="16"/>
      <c r="AA44" s="2"/>
      <c r="AB44" s="2"/>
      <c r="AC44" s="2"/>
      <c r="AD44" s="2"/>
      <c r="AE44" s="2"/>
      <c r="AF44" s="2"/>
      <c r="AG44" s="2"/>
      <c r="AH44" s="2"/>
      <c r="AI44" s="2"/>
      <c r="AJ44" s="2"/>
    </row>
    <row r="45" ht="15.75" customHeight="1">
      <c r="A45" s="16"/>
      <c r="B45" s="16"/>
      <c r="C45" s="16"/>
      <c r="D45" s="16"/>
      <c r="E45" s="16"/>
      <c r="F45" s="16"/>
      <c r="G45" s="16"/>
      <c r="H45" s="16"/>
      <c r="I45" s="16"/>
      <c r="J45" s="16"/>
      <c r="K45" s="16"/>
      <c r="L45" s="16"/>
      <c r="M45" s="16"/>
      <c r="N45" s="16"/>
      <c r="O45" s="16"/>
      <c r="P45" s="16"/>
      <c r="Q45" s="16"/>
      <c r="R45" s="16"/>
      <c r="S45" s="16"/>
      <c r="T45" s="16"/>
      <c r="U45" s="16"/>
      <c r="V45" s="16"/>
      <c r="W45" s="16"/>
      <c r="X45" s="16"/>
      <c r="Y45" s="16"/>
      <c r="Z45" s="16"/>
      <c r="AA45" s="2"/>
      <c r="AB45" s="2"/>
      <c r="AC45" s="2"/>
      <c r="AD45" s="2"/>
      <c r="AE45" s="2"/>
      <c r="AF45" s="2"/>
      <c r="AG45" s="2"/>
      <c r="AH45" s="2"/>
      <c r="AI45" s="2"/>
      <c r="AJ45" s="2"/>
    </row>
    <row r="46" ht="15.75" customHeight="1">
      <c r="A46" s="16"/>
      <c r="B46" s="16"/>
      <c r="C46" s="16"/>
      <c r="D46" s="16"/>
      <c r="E46" s="16"/>
      <c r="F46" s="16"/>
      <c r="G46" s="16"/>
      <c r="H46" s="16"/>
      <c r="I46" s="16"/>
      <c r="J46" s="16"/>
      <c r="K46" s="16"/>
      <c r="L46" s="16"/>
      <c r="M46" s="16"/>
      <c r="N46" s="16"/>
      <c r="O46" s="16"/>
      <c r="P46" s="16"/>
      <c r="Q46" s="16"/>
      <c r="R46" s="16"/>
      <c r="S46" s="16"/>
      <c r="T46" s="16"/>
      <c r="U46" s="16"/>
      <c r="V46" s="16"/>
      <c r="W46" s="16"/>
      <c r="X46" s="16"/>
      <c r="Y46" s="16"/>
      <c r="Z46" s="16"/>
      <c r="AA46" s="2"/>
      <c r="AB46" s="2"/>
      <c r="AC46" s="2"/>
      <c r="AD46" s="2"/>
      <c r="AE46" s="2"/>
      <c r="AF46" s="2"/>
      <c r="AG46" s="2"/>
      <c r="AH46" s="2"/>
      <c r="AI46" s="2"/>
      <c r="AJ46" s="2"/>
    </row>
    <row r="47" ht="15.75" customHeight="1">
      <c r="A47" s="16"/>
      <c r="B47" s="16"/>
      <c r="C47" s="16"/>
      <c r="D47" s="16"/>
      <c r="E47" s="16"/>
      <c r="F47" s="16"/>
      <c r="G47" s="16"/>
      <c r="H47" s="16"/>
      <c r="I47" s="16"/>
      <c r="J47" s="16"/>
      <c r="K47" s="16"/>
      <c r="L47" s="16"/>
      <c r="M47" s="16"/>
      <c r="N47" s="16"/>
      <c r="O47" s="16"/>
      <c r="P47" s="16"/>
      <c r="Q47" s="16"/>
      <c r="R47" s="16"/>
      <c r="S47" s="16"/>
      <c r="T47" s="16"/>
      <c r="U47" s="16"/>
      <c r="V47" s="16"/>
      <c r="W47" s="16"/>
      <c r="X47" s="16"/>
      <c r="Y47" s="16"/>
      <c r="Z47" s="16"/>
      <c r="AA47" s="2"/>
      <c r="AB47" s="2"/>
      <c r="AC47" s="2"/>
      <c r="AD47" s="2"/>
      <c r="AE47" s="2"/>
      <c r="AF47" s="2"/>
      <c r="AG47" s="2"/>
      <c r="AH47" s="2"/>
      <c r="AI47" s="2"/>
      <c r="AJ47" s="2"/>
    </row>
    <row r="48" ht="15.75" customHeight="1">
      <c r="A48" s="16"/>
      <c r="B48" s="16"/>
      <c r="C48" s="16"/>
      <c r="D48" s="16"/>
      <c r="E48" s="16"/>
      <c r="F48" s="16"/>
      <c r="G48" s="16"/>
      <c r="H48" s="16"/>
      <c r="I48" s="16"/>
      <c r="J48" s="16"/>
      <c r="K48" s="16"/>
      <c r="L48" s="16"/>
      <c r="M48" s="16"/>
      <c r="N48" s="16"/>
      <c r="O48" s="16"/>
      <c r="P48" s="16"/>
      <c r="Q48" s="16"/>
      <c r="R48" s="16"/>
      <c r="S48" s="16"/>
      <c r="T48" s="16"/>
      <c r="U48" s="16"/>
      <c r="V48" s="16"/>
      <c r="W48" s="16"/>
      <c r="X48" s="16"/>
      <c r="Y48" s="16"/>
      <c r="Z48" s="16"/>
      <c r="AA48" s="2"/>
      <c r="AB48" s="2"/>
      <c r="AC48" s="2"/>
      <c r="AD48" s="2"/>
      <c r="AE48" s="2"/>
      <c r="AF48" s="2"/>
      <c r="AG48" s="2"/>
      <c r="AH48" s="2"/>
      <c r="AI48" s="2"/>
      <c r="AJ48" s="2"/>
    </row>
    <row r="49" ht="15.75" customHeight="1">
      <c r="A49" s="16"/>
      <c r="B49" s="16"/>
      <c r="C49" s="16"/>
      <c r="D49" s="16"/>
      <c r="E49" s="16"/>
      <c r="F49" s="16"/>
      <c r="G49" s="16"/>
      <c r="H49" s="16"/>
      <c r="I49" s="16"/>
      <c r="J49" s="16"/>
      <c r="K49" s="16"/>
      <c r="L49" s="16"/>
      <c r="M49" s="16"/>
      <c r="N49" s="16"/>
      <c r="O49" s="16"/>
      <c r="P49" s="16"/>
      <c r="Q49" s="16"/>
      <c r="R49" s="16"/>
      <c r="S49" s="16"/>
      <c r="T49" s="16"/>
      <c r="U49" s="16"/>
      <c r="V49" s="16"/>
      <c r="W49" s="16"/>
      <c r="X49" s="16"/>
      <c r="Y49" s="16"/>
      <c r="Z49" s="16"/>
      <c r="AA49" s="2"/>
      <c r="AB49" s="2"/>
      <c r="AC49" s="2"/>
      <c r="AD49" s="2"/>
      <c r="AE49" s="2"/>
      <c r="AF49" s="2"/>
      <c r="AG49" s="2"/>
      <c r="AH49" s="2"/>
      <c r="AI49" s="2"/>
      <c r="AJ49" s="2"/>
    </row>
    <row r="50" ht="15.75" customHeight="1">
      <c r="A50" s="16"/>
      <c r="B50" s="16"/>
      <c r="C50" s="16"/>
      <c r="D50" s="16"/>
      <c r="E50" s="16"/>
      <c r="F50" s="16"/>
      <c r="G50" s="16"/>
      <c r="H50" s="16"/>
      <c r="I50" s="16"/>
      <c r="J50" s="16"/>
      <c r="K50" s="16"/>
      <c r="L50" s="16"/>
      <c r="M50" s="16"/>
      <c r="N50" s="16"/>
      <c r="O50" s="16"/>
      <c r="P50" s="16"/>
      <c r="Q50" s="16"/>
      <c r="R50" s="16"/>
      <c r="S50" s="16"/>
      <c r="T50" s="16"/>
      <c r="U50" s="16"/>
      <c r="V50" s="16"/>
      <c r="W50" s="16"/>
      <c r="X50" s="16"/>
      <c r="Y50" s="16"/>
      <c r="Z50" s="16"/>
      <c r="AA50" s="2"/>
      <c r="AB50" s="2"/>
      <c r="AC50" s="2"/>
      <c r="AD50" s="2"/>
      <c r="AE50" s="2"/>
      <c r="AF50" s="2"/>
      <c r="AG50" s="2"/>
      <c r="AH50" s="2"/>
      <c r="AI50" s="2"/>
      <c r="AJ50" s="2"/>
    </row>
    <row r="51" ht="15.75" customHeight="1">
      <c r="A51" s="16"/>
      <c r="B51" s="16"/>
      <c r="C51" s="16"/>
      <c r="D51" s="16"/>
      <c r="E51" s="16"/>
      <c r="F51" s="16"/>
      <c r="G51" s="16"/>
      <c r="H51" s="16"/>
      <c r="I51" s="16"/>
      <c r="J51" s="16"/>
      <c r="K51" s="16"/>
      <c r="L51" s="16"/>
      <c r="M51" s="16"/>
      <c r="N51" s="16"/>
      <c r="O51" s="16"/>
      <c r="P51" s="16"/>
      <c r="Q51" s="16"/>
      <c r="R51" s="16"/>
      <c r="S51" s="16"/>
      <c r="T51" s="16"/>
      <c r="U51" s="16"/>
      <c r="V51" s="16"/>
      <c r="W51" s="16"/>
      <c r="X51" s="16"/>
      <c r="Y51" s="16"/>
      <c r="Z51" s="16"/>
      <c r="AA51" s="2"/>
      <c r="AB51" s="2"/>
      <c r="AC51" s="2"/>
      <c r="AD51" s="2"/>
      <c r="AE51" s="2"/>
      <c r="AF51" s="2"/>
      <c r="AG51" s="2"/>
      <c r="AH51" s="2"/>
      <c r="AI51" s="2"/>
      <c r="AJ51" s="2"/>
    </row>
    <row r="52" ht="15.75" customHeight="1">
      <c r="A52" s="16"/>
      <c r="B52" s="16"/>
      <c r="C52" s="16"/>
      <c r="D52" s="16"/>
      <c r="E52" s="16"/>
      <c r="F52" s="16"/>
      <c r="G52" s="16"/>
      <c r="H52" s="16"/>
      <c r="I52" s="16"/>
      <c r="J52" s="16"/>
      <c r="K52" s="16"/>
      <c r="L52" s="16"/>
      <c r="M52" s="16"/>
      <c r="N52" s="16"/>
      <c r="O52" s="16"/>
      <c r="P52" s="16"/>
      <c r="Q52" s="16"/>
      <c r="R52" s="16"/>
      <c r="S52" s="16"/>
      <c r="T52" s="16"/>
      <c r="U52" s="16"/>
      <c r="V52" s="16"/>
      <c r="W52" s="16"/>
      <c r="X52" s="16"/>
      <c r="Y52" s="16"/>
      <c r="Z52" s="16"/>
      <c r="AA52" s="2"/>
      <c r="AB52" s="2"/>
      <c r="AC52" s="2"/>
      <c r="AD52" s="2"/>
      <c r="AE52" s="2"/>
      <c r="AF52" s="2"/>
      <c r="AG52" s="2"/>
      <c r="AH52" s="2"/>
      <c r="AI52" s="2"/>
      <c r="AJ52" s="2"/>
    </row>
    <row r="53" ht="15.75" customHeight="1">
      <c r="A53" s="16"/>
      <c r="B53" s="16"/>
      <c r="C53" s="16"/>
      <c r="D53" s="16"/>
      <c r="E53" s="16"/>
      <c r="F53" s="16"/>
      <c r="G53" s="16"/>
      <c r="H53" s="16"/>
      <c r="I53" s="16"/>
      <c r="J53" s="16"/>
      <c r="K53" s="16"/>
      <c r="L53" s="16"/>
      <c r="M53" s="16"/>
      <c r="N53" s="16"/>
      <c r="O53" s="16"/>
      <c r="P53" s="16"/>
      <c r="Q53" s="16"/>
      <c r="R53" s="16"/>
      <c r="S53" s="16"/>
      <c r="T53" s="16"/>
      <c r="U53" s="16"/>
      <c r="V53" s="16"/>
      <c r="W53" s="16"/>
      <c r="X53" s="16"/>
      <c r="Y53" s="16"/>
      <c r="Z53" s="16"/>
      <c r="AA53" s="2"/>
      <c r="AB53" s="2"/>
      <c r="AC53" s="2"/>
      <c r="AD53" s="2"/>
      <c r="AE53" s="2"/>
      <c r="AF53" s="2"/>
      <c r="AG53" s="2"/>
      <c r="AH53" s="2"/>
      <c r="AI53" s="2"/>
      <c r="AJ53" s="2"/>
    </row>
    <row r="54" ht="15.75" customHeight="1">
      <c r="A54" s="16"/>
      <c r="B54" s="16"/>
      <c r="C54" s="16"/>
      <c r="D54" s="16"/>
      <c r="E54" s="16"/>
      <c r="F54" s="16"/>
      <c r="G54" s="16"/>
      <c r="H54" s="16"/>
      <c r="I54" s="16"/>
      <c r="J54" s="16"/>
      <c r="K54" s="16"/>
      <c r="L54" s="16"/>
      <c r="M54" s="16"/>
      <c r="N54" s="16"/>
      <c r="O54" s="16"/>
      <c r="P54" s="16"/>
      <c r="Q54" s="16"/>
      <c r="R54" s="16"/>
      <c r="S54" s="16"/>
      <c r="T54" s="16"/>
      <c r="U54" s="16"/>
      <c r="V54" s="16"/>
      <c r="W54" s="16"/>
      <c r="X54" s="16"/>
      <c r="Y54" s="16"/>
      <c r="Z54" s="16"/>
      <c r="AA54" s="2"/>
      <c r="AB54" s="2"/>
      <c r="AC54" s="2"/>
      <c r="AD54" s="2"/>
      <c r="AE54" s="2"/>
      <c r="AF54" s="2"/>
      <c r="AG54" s="2"/>
      <c r="AH54" s="2"/>
      <c r="AI54" s="2"/>
      <c r="AJ54" s="2"/>
    </row>
    <row r="55" ht="15.75" customHeight="1">
      <c r="A55" s="16"/>
      <c r="B55" s="16"/>
      <c r="C55" s="16"/>
      <c r="D55" s="16"/>
      <c r="E55" s="16"/>
      <c r="F55" s="16"/>
      <c r="G55" s="16"/>
      <c r="H55" s="16"/>
      <c r="I55" s="16"/>
      <c r="J55" s="16"/>
      <c r="K55" s="16"/>
      <c r="L55" s="16"/>
      <c r="M55" s="16"/>
      <c r="N55" s="16"/>
      <c r="O55" s="16"/>
      <c r="P55" s="16"/>
      <c r="Q55" s="16"/>
      <c r="R55" s="16"/>
      <c r="S55" s="16"/>
      <c r="T55" s="16"/>
      <c r="U55" s="16"/>
      <c r="V55" s="16"/>
      <c r="W55" s="16"/>
      <c r="X55" s="16"/>
      <c r="Y55" s="16"/>
      <c r="Z55" s="16"/>
      <c r="AA55" s="2"/>
      <c r="AB55" s="2"/>
      <c r="AC55" s="2"/>
      <c r="AD55" s="2"/>
      <c r="AE55" s="2"/>
      <c r="AF55" s="2"/>
      <c r="AG55" s="2"/>
      <c r="AH55" s="2"/>
      <c r="AI55" s="2"/>
      <c r="AJ55" s="2"/>
    </row>
    <row r="56" ht="15.75" customHeight="1">
      <c r="A56" s="16"/>
      <c r="B56" s="16"/>
      <c r="C56" s="16"/>
      <c r="D56" s="16"/>
      <c r="E56" s="16"/>
      <c r="F56" s="16"/>
      <c r="G56" s="16"/>
      <c r="H56" s="16"/>
      <c r="I56" s="16"/>
      <c r="J56" s="16"/>
      <c r="K56" s="16"/>
      <c r="L56" s="16"/>
      <c r="M56" s="16"/>
      <c r="N56" s="16"/>
      <c r="O56" s="16"/>
      <c r="P56" s="16"/>
      <c r="Q56" s="16"/>
      <c r="R56" s="16"/>
      <c r="S56" s="16"/>
      <c r="T56" s="16"/>
      <c r="U56" s="16"/>
      <c r="V56" s="16"/>
      <c r="W56" s="16"/>
      <c r="X56" s="16"/>
      <c r="Y56" s="16"/>
      <c r="Z56" s="16"/>
      <c r="AA56" s="2"/>
      <c r="AB56" s="2"/>
      <c r="AC56" s="2"/>
      <c r="AD56" s="2"/>
      <c r="AE56" s="2"/>
      <c r="AF56" s="2"/>
      <c r="AG56" s="2"/>
      <c r="AH56" s="2"/>
      <c r="AI56" s="2"/>
      <c r="AJ56" s="2"/>
    </row>
    <row r="57" ht="15.75" customHeight="1">
      <c r="A57" s="16"/>
      <c r="B57" s="16"/>
      <c r="C57" s="16"/>
      <c r="D57" s="16"/>
      <c r="E57" s="16"/>
      <c r="F57" s="16"/>
      <c r="G57" s="16"/>
      <c r="H57" s="16"/>
      <c r="I57" s="16"/>
      <c r="J57" s="16"/>
      <c r="K57" s="16"/>
      <c r="L57" s="16"/>
      <c r="M57" s="16"/>
      <c r="N57" s="16"/>
      <c r="O57" s="16"/>
      <c r="P57" s="16"/>
      <c r="Q57" s="16"/>
      <c r="R57" s="16"/>
      <c r="S57" s="16"/>
      <c r="T57" s="16"/>
      <c r="U57" s="16"/>
      <c r="V57" s="16"/>
      <c r="W57" s="16"/>
      <c r="X57" s="16"/>
      <c r="Y57" s="16"/>
      <c r="Z57" s="16"/>
      <c r="AA57" s="2"/>
      <c r="AB57" s="2"/>
      <c r="AC57" s="2"/>
      <c r="AD57" s="2"/>
      <c r="AE57" s="2"/>
      <c r="AF57" s="2"/>
      <c r="AG57" s="2"/>
      <c r="AH57" s="2"/>
      <c r="AI57" s="2"/>
      <c r="AJ57" s="2"/>
    </row>
    <row r="58" ht="15.75" customHeight="1">
      <c r="A58" s="16"/>
      <c r="B58" s="16"/>
      <c r="C58" s="16"/>
      <c r="D58" s="16"/>
      <c r="E58" s="16"/>
      <c r="F58" s="16"/>
      <c r="G58" s="16"/>
      <c r="H58" s="16"/>
      <c r="I58" s="16"/>
      <c r="J58" s="16"/>
      <c r="K58" s="16"/>
      <c r="L58" s="16"/>
      <c r="M58" s="16"/>
      <c r="N58" s="16"/>
      <c r="O58" s="16"/>
      <c r="P58" s="16"/>
      <c r="Q58" s="16"/>
      <c r="R58" s="16"/>
      <c r="S58" s="16"/>
      <c r="T58" s="16"/>
      <c r="U58" s="16"/>
      <c r="V58" s="16"/>
      <c r="W58" s="16"/>
      <c r="X58" s="16"/>
      <c r="Y58" s="16"/>
      <c r="Z58" s="16"/>
      <c r="AA58" s="2"/>
      <c r="AB58" s="2"/>
      <c r="AC58" s="2"/>
      <c r="AD58" s="2"/>
      <c r="AE58" s="2"/>
      <c r="AF58" s="2"/>
      <c r="AG58" s="2"/>
      <c r="AH58" s="2"/>
      <c r="AI58" s="2"/>
      <c r="AJ58" s="2"/>
    </row>
    <row r="59" ht="15.75" customHeight="1">
      <c r="A59" s="16"/>
      <c r="B59" s="16"/>
      <c r="C59" s="16"/>
      <c r="D59" s="16"/>
      <c r="E59" s="16"/>
      <c r="F59" s="16"/>
      <c r="G59" s="16"/>
      <c r="H59" s="16"/>
      <c r="I59" s="16"/>
      <c r="J59" s="16"/>
      <c r="K59" s="16"/>
      <c r="L59" s="16"/>
      <c r="M59" s="16"/>
      <c r="N59" s="16"/>
      <c r="O59" s="16"/>
      <c r="P59" s="16"/>
      <c r="Q59" s="16"/>
      <c r="R59" s="16"/>
      <c r="S59" s="16"/>
      <c r="T59" s="16"/>
      <c r="U59" s="16"/>
      <c r="V59" s="16"/>
      <c r="W59" s="16"/>
      <c r="X59" s="16"/>
      <c r="Y59" s="16"/>
      <c r="Z59" s="16"/>
      <c r="AA59" s="2"/>
      <c r="AB59" s="2"/>
      <c r="AC59" s="2"/>
      <c r="AD59" s="2"/>
      <c r="AE59" s="2"/>
      <c r="AF59" s="2"/>
      <c r="AG59" s="2"/>
      <c r="AH59" s="2"/>
      <c r="AI59" s="2"/>
      <c r="AJ59" s="2"/>
    </row>
    <row r="60" ht="15.75" customHeight="1">
      <c r="A60" s="16"/>
      <c r="B60" s="16"/>
      <c r="C60" s="16"/>
      <c r="D60" s="16"/>
      <c r="E60" s="16"/>
      <c r="F60" s="16"/>
      <c r="G60" s="16"/>
      <c r="H60" s="16"/>
      <c r="I60" s="16"/>
      <c r="J60" s="16"/>
      <c r="K60" s="16"/>
      <c r="L60" s="16"/>
      <c r="M60" s="16"/>
      <c r="N60" s="16"/>
      <c r="O60" s="16"/>
      <c r="P60" s="16"/>
      <c r="Q60" s="16"/>
      <c r="R60" s="16"/>
      <c r="S60" s="16"/>
      <c r="T60" s="16"/>
      <c r="U60" s="16"/>
      <c r="V60" s="16"/>
      <c r="W60" s="16"/>
      <c r="X60" s="16"/>
      <c r="Y60" s="16"/>
      <c r="Z60" s="16"/>
      <c r="AA60" s="2"/>
      <c r="AB60" s="2"/>
      <c r="AC60" s="2"/>
      <c r="AD60" s="2"/>
      <c r="AE60" s="2"/>
      <c r="AF60" s="2"/>
      <c r="AG60" s="2"/>
      <c r="AH60" s="2"/>
      <c r="AI60" s="2"/>
      <c r="AJ60" s="2"/>
    </row>
    <row r="61" ht="15.75" customHeight="1">
      <c r="A61" s="16"/>
      <c r="B61" s="16"/>
      <c r="C61" s="16"/>
      <c r="D61" s="16"/>
      <c r="E61" s="16"/>
      <c r="F61" s="16"/>
      <c r="G61" s="16"/>
      <c r="H61" s="16"/>
      <c r="I61" s="16"/>
      <c r="J61" s="16"/>
      <c r="K61" s="16"/>
      <c r="L61" s="16"/>
      <c r="M61" s="16"/>
      <c r="N61" s="16"/>
      <c r="O61" s="16"/>
      <c r="P61" s="16"/>
      <c r="Q61" s="16"/>
      <c r="R61" s="16"/>
      <c r="S61" s="16"/>
      <c r="T61" s="16"/>
      <c r="U61" s="16"/>
      <c r="V61" s="16"/>
      <c r="W61" s="16"/>
      <c r="X61" s="16"/>
      <c r="Y61" s="16"/>
      <c r="Z61" s="16"/>
      <c r="AA61" s="2"/>
      <c r="AB61" s="2"/>
      <c r="AC61" s="2"/>
      <c r="AD61" s="2"/>
      <c r="AE61" s="2"/>
      <c r="AF61" s="2"/>
      <c r="AG61" s="2"/>
      <c r="AH61" s="2"/>
      <c r="AI61" s="2"/>
      <c r="AJ61" s="2"/>
    </row>
    <row r="62" ht="15.75" customHeight="1">
      <c r="A62" s="16"/>
      <c r="B62" s="16"/>
      <c r="C62" s="16"/>
      <c r="D62" s="16"/>
      <c r="E62" s="16"/>
      <c r="F62" s="16"/>
      <c r="G62" s="16"/>
      <c r="H62" s="16"/>
      <c r="I62" s="16"/>
      <c r="J62" s="16"/>
      <c r="K62" s="16"/>
      <c r="L62" s="16"/>
      <c r="M62" s="16"/>
      <c r="N62" s="16"/>
      <c r="O62" s="16"/>
      <c r="P62" s="16"/>
      <c r="Q62" s="16"/>
      <c r="R62" s="16"/>
      <c r="S62" s="16"/>
      <c r="T62" s="16"/>
      <c r="U62" s="16"/>
      <c r="V62" s="16"/>
      <c r="W62" s="16"/>
      <c r="X62" s="16"/>
      <c r="Y62" s="16"/>
      <c r="Z62" s="16"/>
      <c r="AA62" s="2"/>
      <c r="AB62" s="2"/>
      <c r="AC62" s="2"/>
      <c r="AD62" s="2"/>
      <c r="AE62" s="2"/>
      <c r="AF62" s="2"/>
      <c r="AG62" s="2"/>
      <c r="AH62" s="2"/>
      <c r="AI62" s="2"/>
      <c r="AJ62" s="2"/>
    </row>
    <row r="63" ht="15.75" customHeight="1">
      <c r="A63" s="16"/>
      <c r="B63" s="16"/>
      <c r="C63" s="16"/>
      <c r="D63" s="16"/>
      <c r="E63" s="16"/>
      <c r="F63" s="16"/>
      <c r="G63" s="16"/>
      <c r="H63" s="16"/>
      <c r="I63" s="16"/>
      <c r="J63" s="16"/>
      <c r="K63" s="16"/>
      <c r="L63" s="16"/>
      <c r="M63" s="16"/>
      <c r="N63" s="16"/>
      <c r="O63" s="16"/>
      <c r="P63" s="16"/>
      <c r="Q63" s="16"/>
      <c r="R63" s="16"/>
      <c r="S63" s="16"/>
      <c r="T63" s="16"/>
      <c r="U63" s="16"/>
      <c r="V63" s="16"/>
      <c r="W63" s="16"/>
      <c r="X63" s="16"/>
      <c r="Y63" s="16"/>
      <c r="Z63" s="16"/>
      <c r="AA63" s="2"/>
      <c r="AB63" s="2"/>
      <c r="AC63" s="2"/>
      <c r="AD63" s="2"/>
      <c r="AE63" s="2"/>
      <c r="AF63" s="2"/>
      <c r="AG63" s="2"/>
      <c r="AH63" s="2"/>
      <c r="AI63" s="2"/>
      <c r="AJ63" s="2"/>
    </row>
    <row r="64" ht="15.75" customHeight="1">
      <c r="A64" s="16"/>
      <c r="B64" s="16"/>
      <c r="C64" s="16"/>
      <c r="D64" s="16"/>
      <c r="E64" s="16"/>
      <c r="F64" s="16"/>
      <c r="G64" s="16"/>
      <c r="H64" s="16"/>
      <c r="I64" s="16"/>
      <c r="J64" s="16"/>
      <c r="K64" s="16"/>
      <c r="L64" s="16"/>
      <c r="M64" s="16"/>
      <c r="N64" s="16"/>
      <c r="O64" s="16"/>
      <c r="P64" s="16"/>
      <c r="Q64" s="16"/>
      <c r="R64" s="16"/>
      <c r="S64" s="16"/>
      <c r="T64" s="16"/>
      <c r="U64" s="16"/>
      <c r="V64" s="16"/>
      <c r="W64" s="16"/>
      <c r="X64" s="16"/>
      <c r="Y64" s="16"/>
      <c r="Z64" s="16"/>
      <c r="AA64" s="2"/>
      <c r="AB64" s="2"/>
      <c r="AC64" s="2"/>
      <c r="AD64" s="2"/>
      <c r="AE64" s="2"/>
      <c r="AF64" s="2"/>
      <c r="AG64" s="2"/>
      <c r="AH64" s="2"/>
      <c r="AI64" s="2"/>
      <c r="AJ64" s="2"/>
    </row>
    <row r="65" ht="15.75" customHeight="1">
      <c r="A65" s="16"/>
      <c r="B65" s="16"/>
      <c r="C65" s="16"/>
      <c r="D65" s="16"/>
      <c r="E65" s="16"/>
      <c r="F65" s="16"/>
      <c r="G65" s="16"/>
      <c r="H65" s="16"/>
      <c r="I65" s="16"/>
      <c r="J65" s="16"/>
      <c r="K65" s="16"/>
      <c r="L65" s="16"/>
      <c r="M65" s="16"/>
      <c r="N65" s="16"/>
      <c r="O65" s="16"/>
      <c r="P65" s="16"/>
      <c r="Q65" s="16"/>
      <c r="R65" s="16"/>
      <c r="S65" s="16"/>
      <c r="T65" s="16"/>
      <c r="U65" s="16"/>
      <c r="V65" s="16"/>
      <c r="W65" s="16"/>
      <c r="X65" s="16"/>
      <c r="Y65" s="16"/>
      <c r="Z65" s="16"/>
      <c r="AA65" s="2"/>
      <c r="AB65" s="2"/>
      <c r="AC65" s="2"/>
      <c r="AD65" s="2"/>
      <c r="AE65" s="2"/>
      <c r="AF65" s="2"/>
      <c r="AG65" s="2"/>
      <c r="AH65" s="2"/>
      <c r="AI65" s="2"/>
      <c r="AJ65" s="2"/>
    </row>
    <row r="66" ht="15.75" customHeight="1">
      <c r="A66" s="16"/>
      <c r="B66" s="16"/>
      <c r="C66" s="16"/>
      <c r="D66" s="16"/>
      <c r="E66" s="16"/>
      <c r="F66" s="16"/>
      <c r="G66" s="16"/>
      <c r="H66" s="16"/>
      <c r="I66" s="16"/>
      <c r="J66" s="16"/>
      <c r="K66" s="16"/>
      <c r="L66" s="16"/>
      <c r="M66" s="16"/>
      <c r="N66" s="16"/>
      <c r="O66" s="16"/>
      <c r="P66" s="16"/>
      <c r="Q66" s="16"/>
      <c r="R66" s="16"/>
      <c r="S66" s="16"/>
      <c r="T66" s="16"/>
      <c r="U66" s="16"/>
      <c r="V66" s="16"/>
      <c r="W66" s="16"/>
      <c r="X66" s="16"/>
      <c r="Y66" s="16"/>
      <c r="Z66" s="16"/>
      <c r="AA66" s="2"/>
      <c r="AB66" s="2"/>
      <c r="AC66" s="2"/>
      <c r="AD66" s="2"/>
      <c r="AE66" s="2"/>
      <c r="AF66" s="2"/>
      <c r="AG66" s="2"/>
      <c r="AH66" s="2"/>
      <c r="AI66" s="2"/>
      <c r="AJ66" s="2"/>
    </row>
    <row r="67" ht="15.75" customHeight="1">
      <c r="A67" s="16"/>
      <c r="B67" s="16"/>
      <c r="C67" s="16"/>
      <c r="D67" s="16"/>
      <c r="E67" s="16"/>
      <c r="F67" s="16"/>
      <c r="G67" s="16"/>
      <c r="H67" s="16"/>
      <c r="I67" s="16"/>
      <c r="J67" s="16"/>
      <c r="K67" s="16"/>
      <c r="L67" s="16"/>
      <c r="M67" s="16"/>
      <c r="N67" s="16"/>
      <c r="O67" s="16"/>
      <c r="P67" s="16"/>
      <c r="Q67" s="16"/>
      <c r="R67" s="16"/>
      <c r="S67" s="16"/>
      <c r="T67" s="16"/>
      <c r="U67" s="16"/>
      <c r="V67" s="16"/>
      <c r="W67" s="16"/>
      <c r="X67" s="16"/>
      <c r="Y67" s="16"/>
      <c r="Z67" s="16"/>
      <c r="AA67" s="2"/>
      <c r="AB67" s="2"/>
      <c r="AC67" s="2"/>
      <c r="AD67" s="2"/>
      <c r="AE67" s="2"/>
      <c r="AF67" s="2"/>
      <c r="AG67" s="2"/>
      <c r="AH67" s="2"/>
      <c r="AI67" s="2"/>
      <c r="AJ67" s="2"/>
    </row>
    <row r="68" ht="15.75" customHeight="1">
      <c r="A68" s="16"/>
      <c r="B68" s="16"/>
      <c r="C68" s="16"/>
      <c r="D68" s="16"/>
      <c r="E68" s="16"/>
      <c r="F68" s="16"/>
      <c r="G68" s="16"/>
      <c r="H68" s="16"/>
      <c r="I68" s="16"/>
      <c r="J68" s="16"/>
      <c r="K68" s="16"/>
      <c r="L68" s="16"/>
      <c r="M68" s="16"/>
      <c r="N68" s="16"/>
      <c r="O68" s="16"/>
      <c r="P68" s="16"/>
      <c r="Q68" s="16"/>
      <c r="R68" s="16"/>
      <c r="S68" s="16"/>
      <c r="T68" s="16"/>
      <c r="U68" s="16"/>
      <c r="V68" s="16"/>
      <c r="W68" s="16"/>
      <c r="X68" s="16"/>
      <c r="Y68" s="16"/>
      <c r="Z68" s="16"/>
      <c r="AA68" s="2"/>
      <c r="AB68" s="2"/>
      <c r="AC68" s="2"/>
      <c r="AD68" s="2"/>
      <c r="AE68" s="2"/>
      <c r="AF68" s="2"/>
      <c r="AG68" s="2"/>
      <c r="AH68" s="2"/>
      <c r="AI68" s="2"/>
      <c r="AJ68" s="2"/>
    </row>
    <row r="69" ht="15.75" customHeight="1">
      <c r="A69" s="16"/>
      <c r="B69" s="16"/>
      <c r="C69" s="16"/>
      <c r="D69" s="16"/>
      <c r="E69" s="16"/>
      <c r="F69" s="16"/>
      <c r="G69" s="16"/>
      <c r="H69" s="16"/>
      <c r="I69" s="16"/>
      <c r="J69" s="16"/>
      <c r="K69" s="16"/>
      <c r="L69" s="16"/>
      <c r="M69" s="16"/>
      <c r="N69" s="16"/>
      <c r="O69" s="16"/>
      <c r="P69" s="16"/>
      <c r="Q69" s="16"/>
      <c r="R69" s="16"/>
      <c r="S69" s="16"/>
      <c r="T69" s="16"/>
      <c r="U69" s="16"/>
      <c r="V69" s="16"/>
      <c r="W69" s="16"/>
      <c r="X69" s="16"/>
      <c r="Y69" s="16"/>
      <c r="Z69" s="16"/>
      <c r="AA69" s="2"/>
      <c r="AB69" s="2"/>
      <c r="AC69" s="2"/>
      <c r="AD69" s="2"/>
      <c r="AE69" s="2"/>
      <c r="AF69" s="2"/>
      <c r="AG69" s="2"/>
      <c r="AH69" s="2"/>
      <c r="AI69" s="2"/>
      <c r="AJ69" s="2"/>
    </row>
    <row r="70" ht="15.75" customHeight="1">
      <c r="A70" s="16"/>
      <c r="B70" s="16"/>
      <c r="C70" s="16"/>
      <c r="D70" s="16"/>
      <c r="E70" s="16"/>
      <c r="F70" s="16"/>
      <c r="G70" s="16"/>
      <c r="H70" s="16"/>
      <c r="I70" s="16"/>
      <c r="J70" s="16"/>
      <c r="K70" s="16"/>
      <c r="L70" s="16"/>
      <c r="M70" s="16"/>
      <c r="N70" s="16"/>
      <c r="O70" s="16"/>
      <c r="P70" s="16"/>
      <c r="Q70" s="16"/>
      <c r="R70" s="16"/>
      <c r="S70" s="16"/>
      <c r="T70" s="16"/>
      <c r="U70" s="16"/>
      <c r="V70" s="16"/>
      <c r="W70" s="16"/>
      <c r="X70" s="16"/>
      <c r="Y70" s="16"/>
      <c r="Z70" s="16"/>
      <c r="AA70" s="2"/>
      <c r="AB70" s="2"/>
      <c r="AC70" s="2"/>
      <c r="AD70" s="2"/>
      <c r="AE70" s="2"/>
      <c r="AF70" s="2"/>
      <c r="AG70" s="2"/>
      <c r="AH70" s="2"/>
      <c r="AI70" s="2"/>
      <c r="AJ70" s="2"/>
    </row>
    <row r="71" ht="15.75" customHeight="1">
      <c r="A71" s="16"/>
      <c r="B71" s="16"/>
      <c r="C71" s="16"/>
      <c r="D71" s="16"/>
      <c r="E71" s="16"/>
      <c r="F71" s="16"/>
      <c r="G71" s="16"/>
      <c r="H71" s="16"/>
      <c r="I71" s="16"/>
      <c r="J71" s="16"/>
      <c r="K71" s="16"/>
      <c r="L71" s="16"/>
      <c r="M71" s="16"/>
      <c r="N71" s="16"/>
      <c r="O71" s="16"/>
      <c r="P71" s="16"/>
      <c r="Q71" s="16"/>
      <c r="R71" s="16"/>
      <c r="S71" s="16"/>
      <c r="T71" s="16"/>
      <c r="U71" s="16"/>
      <c r="V71" s="16"/>
      <c r="W71" s="16"/>
      <c r="X71" s="16"/>
      <c r="Y71" s="16"/>
      <c r="Z71" s="16"/>
      <c r="AA71" s="2"/>
      <c r="AB71" s="2"/>
      <c r="AC71" s="2"/>
      <c r="AD71" s="2"/>
      <c r="AE71" s="2"/>
      <c r="AF71" s="2"/>
      <c r="AG71" s="2"/>
      <c r="AH71" s="2"/>
      <c r="AI71" s="2"/>
      <c r="AJ71" s="2"/>
    </row>
    <row r="72" ht="15.75" customHeight="1">
      <c r="A72" s="16"/>
      <c r="B72" s="16"/>
      <c r="C72" s="16"/>
      <c r="D72" s="16"/>
      <c r="E72" s="16"/>
      <c r="F72" s="16"/>
      <c r="G72" s="16"/>
      <c r="H72" s="16"/>
      <c r="I72" s="16"/>
      <c r="J72" s="16"/>
      <c r="K72" s="16"/>
      <c r="L72" s="16"/>
      <c r="M72" s="16"/>
      <c r="N72" s="16"/>
      <c r="O72" s="16"/>
      <c r="P72" s="16"/>
      <c r="Q72" s="16"/>
      <c r="R72" s="16"/>
      <c r="S72" s="16"/>
      <c r="T72" s="16"/>
      <c r="U72" s="16"/>
      <c r="V72" s="16"/>
      <c r="W72" s="16"/>
      <c r="X72" s="16"/>
      <c r="Y72" s="16"/>
      <c r="Z72" s="16"/>
      <c r="AA72" s="2"/>
      <c r="AB72" s="2"/>
      <c r="AC72" s="2"/>
      <c r="AD72" s="2"/>
      <c r="AE72" s="2"/>
      <c r="AF72" s="2"/>
      <c r="AG72" s="2"/>
      <c r="AH72" s="2"/>
      <c r="AI72" s="2"/>
      <c r="AJ72" s="2"/>
    </row>
    <row r="73" ht="15.75" customHeight="1">
      <c r="A73" s="16"/>
      <c r="B73" s="16"/>
      <c r="C73" s="16"/>
      <c r="D73" s="16"/>
      <c r="E73" s="16"/>
      <c r="F73" s="16"/>
      <c r="G73" s="16"/>
      <c r="H73" s="16"/>
      <c r="I73" s="16"/>
      <c r="J73" s="16"/>
      <c r="K73" s="16"/>
      <c r="L73" s="16"/>
      <c r="M73" s="16"/>
      <c r="N73" s="16"/>
      <c r="O73" s="16"/>
      <c r="P73" s="16"/>
      <c r="Q73" s="16"/>
      <c r="R73" s="16"/>
      <c r="S73" s="16"/>
      <c r="T73" s="16"/>
      <c r="U73" s="16"/>
      <c r="V73" s="16"/>
      <c r="W73" s="16"/>
      <c r="X73" s="16"/>
      <c r="Y73" s="16"/>
      <c r="Z73" s="16"/>
      <c r="AA73" s="2"/>
      <c r="AB73" s="2"/>
      <c r="AC73" s="2"/>
      <c r="AD73" s="2"/>
      <c r="AE73" s="2"/>
      <c r="AF73" s="2"/>
      <c r="AG73" s="2"/>
      <c r="AH73" s="2"/>
      <c r="AI73" s="2"/>
      <c r="AJ73" s="2"/>
    </row>
    <row r="74" ht="15.75" customHeight="1">
      <c r="A74" s="16"/>
      <c r="B74" s="16"/>
      <c r="C74" s="16"/>
      <c r="D74" s="16"/>
      <c r="E74" s="16"/>
      <c r="F74" s="16"/>
      <c r="G74" s="16"/>
      <c r="H74" s="16"/>
      <c r="I74" s="16"/>
      <c r="J74" s="16"/>
      <c r="K74" s="16"/>
      <c r="L74" s="16"/>
      <c r="M74" s="16"/>
      <c r="N74" s="16"/>
      <c r="O74" s="16"/>
      <c r="P74" s="16"/>
      <c r="Q74" s="16"/>
      <c r="R74" s="16"/>
      <c r="S74" s="16"/>
      <c r="T74" s="16"/>
      <c r="U74" s="16"/>
      <c r="V74" s="16"/>
      <c r="W74" s="16"/>
      <c r="X74" s="16"/>
      <c r="Y74" s="16"/>
      <c r="Z74" s="16"/>
      <c r="AA74" s="2"/>
      <c r="AB74" s="2"/>
      <c r="AC74" s="2"/>
      <c r="AD74" s="2"/>
      <c r="AE74" s="2"/>
      <c r="AF74" s="2"/>
      <c r="AG74" s="2"/>
      <c r="AH74" s="2"/>
      <c r="AI74" s="2"/>
      <c r="AJ74" s="2"/>
    </row>
    <row r="75" ht="15.75" customHeight="1">
      <c r="A75" s="16"/>
      <c r="B75" s="16"/>
      <c r="C75" s="16"/>
      <c r="D75" s="16"/>
      <c r="E75" s="16"/>
      <c r="F75" s="16"/>
      <c r="G75" s="16"/>
      <c r="H75" s="16"/>
      <c r="I75" s="16"/>
      <c r="J75" s="16"/>
      <c r="K75" s="16"/>
      <c r="L75" s="16"/>
      <c r="M75" s="16"/>
      <c r="N75" s="16"/>
      <c r="O75" s="16"/>
      <c r="P75" s="16"/>
      <c r="Q75" s="16"/>
      <c r="R75" s="16"/>
      <c r="S75" s="16"/>
      <c r="T75" s="16"/>
      <c r="U75" s="16"/>
      <c r="V75" s="16"/>
      <c r="W75" s="16"/>
      <c r="X75" s="16"/>
      <c r="Y75" s="16"/>
      <c r="Z75" s="16"/>
      <c r="AA75" s="2"/>
      <c r="AB75" s="2"/>
      <c r="AC75" s="2"/>
      <c r="AD75" s="2"/>
      <c r="AE75" s="2"/>
      <c r="AF75" s="2"/>
      <c r="AG75" s="2"/>
      <c r="AH75" s="2"/>
      <c r="AI75" s="2"/>
      <c r="AJ75" s="2"/>
    </row>
    <row r="76" ht="15.75" customHeight="1">
      <c r="A76" s="16"/>
      <c r="B76" s="16"/>
      <c r="C76" s="16"/>
      <c r="D76" s="16"/>
      <c r="E76" s="16"/>
      <c r="F76" s="16"/>
      <c r="G76" s="16"/>
      <c r="H76" s="16"/>
      <c r="I76" s="16"/>
      <c r="J76" s="16"/>
      <c r="K76" s="16"/>
      <c r="L76" s="16"/>
      <c r="M76" s="16"/>
      <c r="N76" s="16"/>
      <c r="O76" s="16"/>
      <c r="P76" s="16"/>
      <c r="Q76" s="16"/>
      <c r="R76" s="16"/>
      <c r="S76" s="16"/>
      <c r="T76" s="16"/>
      <c r="U76" s="16"/>
      <c r="V76" s="16"/>
      <c r="W76" s="16"/>
      <c r="X76" s="16"/>
      <c r="Y76" s="16"/>
      <c r="Z76" s="16"/>
      <c r="AA76" s="2"/>
      <c r="AB76" s="2"/>
      <c r="AC76" s="2"/>
      <c r="AD76" s="2"/>
      <c r="AE76" s="2"/>
      <c r="AF76" s="2"/>
      <c r="AG76" s="2"/>
      <c r="AH76" s="2"/>
      <c r="AI76" s="2"/>
      <c r="AJ76" s="2"/>
    </row>
    <row r="77" ht="15.75" customHeight="1">
      <c r="A77" s="16"/>
      <c r="B77" s="16"/>
      <c r="C77" s="16"/>
      <c r="D77" s="16"/>
      <c r="E77" s="16"/>
      <c r="F77" s="16"/>
      <c r="G77" s="16"/>
      <c r="H77" s="16"/>
      <c r="I77" s="16"/>
      <c r="J77" s="16"/>
      <c r="K77" s="16"/>
      <c r="L77" s="16"/>
      <c r="M77" s="16"/>
      <c r="N77" s="16"/>
      <c r="O77" s="16"/>
      <c r="P77" s="16"/>
      <c r="Q77" s="16"/>
      <c r="R77" s="16"/>
      <c r="S77" s="16"/>
      <c r="T77" s="16"/>
      <c r="U77" s="16"/>
      <c r="V77" s="16"/>
      <c r="W77" s="16"/>
      <c r="X77" s="16"/>
      <c r="Y77" s="16"/>
      <c r="Z77" s="16"/>
      <c r="AA77" s="2"/>
      <c r="AB77" s="2"/>
      <c r="AC77" s="2"/>
      <c r="AD77" s="2"/>
      <c r="AE77" s="2"/>
      <c r="AF77" s="2"/>
      <c r="AG77" s="2"/>
      <c r="AH77" s="2"/>
      <c r="AI77" s="2"/>
      <c r="AJ77" s="2"/>
    </row>
    <row r="78" ht="15.75" customHeight="1">
      <c r="A78" s="16"/>
      <c r="B78" s="16"/>
      <c r="C78" s="16"/>
      <c r="D78" s="16"/>
      <c r="E78" s="16"/>
      <c r="F78" s="16"/>
      <c r="G78" s="16"/>
      <c r="H78" s="16"/>
      <c r="I78" s="16"/>
      <c r="J78" s="16"/>
      <c r="K78" s="16"/>
      <c r="L78" s="16"/>
      <c r="M78" s="16"/>
      <c r="N78" s="16"/>
      <c r="O78" s="16"/>
      <c r="P78" s="16"/>
      <c r="Q78" s="16"/>
      <c r="R78" s="16"/>
      <c r="S78" s="16"/>
      <c r="T78" s="16"/>
      <c r="U78" s="16"/>
      <c r="V78" s="16"/>
      <c r="W78" s="16"/>
      <c r="X78" s="16"/>
      <c r="Y78" s="16"/>
      <c r="Z78" s="16"/>
      <c r="AA78" s="2"/>
      <c r="AB78" s="2"/>
      <c r="AC78" s="2"/>
      <c r="AD78" s="2"/>
      <c r="AE78" s="2"/>
      <c r="AF78" s="2"/>
      <c r="AG78" s="2"/>
      <c r="AH78" s="2"/>
      <c r="AI78" s="2"/>
      <c r="AJ78" s="2"/>
    </row>
    <row r="79" ht="15.75" customHeight="1">
      <c r="A79" s="16"/>
      <c r="B79" s="16"/>
      <c r="C79" s="16"/>
      <c r="D79" s="16"/>
      <c r="E79" s="16"/>
      <c r="F79" s="16"/>
      <c r="G79" s="16"/>
      <c r="H79" s="16"/>
      <c r="I79" s="16"/>
      <c r="J79" s="16"/>
      <c r="K79" s="16"/>
      <c r="L79" s="16"/>
      <c r="M79" s="16"/>
      <c r="N79" s="16"/>
      <c r="O79" s="16"/>
      <c r="P79" s="16"/>
      <c r="Q79" s="16"/>
      <c r="R79" s="16"/>
      <c r="S79" s="16"/>
      <c r="T79" s="16"/>
      <c r="U79" s="16"/>
      <c r="V79" s="16"/>
      <c r="W79" s="16"/>
      <c r="X79" s="16"/>
      <c r="Y79" s="16"/>
      <c r="Z79" s="16"/>
      <c r="AA79" s="2"/>
      <c r="AB79" s="2"/>
      <c r="AC79" s="2"/>
      <c r="AD79" s="2"/>
      <c r="AE79" s="2"/>
      <c r="AF79" s="2"/>
      <c r="AG79" s="2"/>
      <c r="AH79" s="2"/>
      <c r="AI79" s="2"/>
      <c r="AJ79" s="2"/>
    </row>
    <row r="80" ht="15.75" customHeight="1">
      <c r="A80" s="16"/>
      <c r="B80" s="16"/>
      <c r="C80" s="16"/>
      <c r="D80" s="16"/>
      <c r="E80" s="16"/>
      <c r="F80" s="16"/>
      <c r="G80" s="16"/>
      <c r="H80" s="16"/>
      <c r="I80" s="16"/>
      <c r="J80" s="16"/>
      <c r="K80" s="16"/>
      <c r="L80" s="16"/>
      <c r="M80" s="16"/>
      <c r="N80" s="16"/>
      <c r="O80" s="16"/>
      <c r="P80" s="16"/>
      <c r="Q80" s="16"/>
      <c r="R80" s="16"/>
      <c r="S80" s="16"/>
      <c r="T80" s="16"/>
      <c r="U80" s="16"/>
      <c r="V80" s="16"/>
      <c r="W80" s="16"/>
      <c r="X80" s="16"/>
      <c r="Y80" s="16"/>
      <c r="Z80" s="16"/>
      <c r="AA80" s="2"/>
      <c r="AB80" s="2"/>
      <c r="AC80" s="2"/>
      <c r="AD80" s="2"/>
      <c r="AE80" s="2"/>
      <c r="AF80" s="2"/>
      <c r="AG80" s="2"/>
      <c r="AH80" s="2"/>
      <c r="AI80" s="2"/>
      <c r="AJ80" s="2"/>
    </row>
    <row r="81" ht="15.75" customHeight="1">
      <c r="A81" s="16"/>
      <c r="B81" s="16"/>
      <c r="C81" s="16"/>
      <c r="D81" s="16"/>
      <c r="E81" s="16"/>
      <c r="F81" s="16"/>
      <c r="G81" s="16"/>
      <c r="H81" s="16"/>
      <c r="I81" s="16"/>
      <c r="J81" s="16"/>
      <c r="K81" s="16"/>
      <c r="L81" s="16"/>
      <c r="M81" s="16"/>
      <c r="N81" s="16"/>
      <c r="O81" s="16"/>
      <c r="P81" s="16"/>
      <c r="Q81" s="16"/>
      <c r="R81" s="16"/>
      <c r="S81" s="16"/>
      <c r="T81" s="16"/>
      <c r="U81" s="16"/>
      <c r="V81" s="16"/>
      <c r="W81" s="16"/>
      <c r="X81" s="16"/>
      <c r="Y81" s="16"/>
      <c r="Z81" s="16"/>
      <c r="AA81" s="2"/>
      <c r="AB81" s="2"/>
      <c r="AC81" s="2"/>
      <c r="AD81" s="2"/>
      <c r="AE81" s="2"/>
      <c r="AF81" s="2"/>
      <c r="AG81" s="2"/>
      <c r="AH81" s="2"/>
      <c r="AI81" s="2"/>
      <c r="AJ81" s="2"/>
    </row>
    <row r="82" ht="15.75" customHeight="1">
      <c r="A82" s="16"/>
      <c r="B82" s="16"/>
      <c r="C82" s="16"/>
      <c r="D82" s="16"/>
      <c r="E82" s="16"/>
      <c r="F82" s="16"/>
      <c r="G82" s="16"/>
      <c r="H82" s="16"/>
      <c r="I82" s="16"/>
      <c r="J82" s="16"/>
      <c r="K82" s="16"/>
      <c r="L82" s="16"/>
      <c r="M82" s="16"/>
      <c r="N82" s="16"/>
      <c r="O82" s="16"/>
      <c r="P82" s="16"/>
      <c r="Q82" s="16"/>
      <c r="R82" s="16"/>
      <c r="S82" s="16"/>
      <c r="T82" s="16"/>
      <c r="U82" s="16"/>
      <c r="V82" s="16"/>
      <c r="W82" s="16"/>
      <c r="X82" s="16"/>
      <c r="Y82" s="16"/>
      <c r="Z82" s="16"/>
      <c r="AA82" s="2"/>
      <c r="AB82" s="2"/>
      <c r="AC82" s="2"/>
      <c r="AD82" s="2"/>
      <c r="AE82" s="2"/>
      <c r="AF82" s="2"/>
      <c r="AG82" s="2"/>
      <c r="AH82" s="2"/>
      <c r="AI82" s="2"/>
      <c r="AJ82" s="2"/>
    </row>
    <row r="83" ht="15.75" customHeight="1">
      <c r="A83" s="16"/>
      <c r="B83" s="16"/>
      <c r="C83" s="16"/>
      <c r="D83" s="16"/>
      <c r="E83" s="16"/>
      <c r="F83" s="16"/>
      <c r="G83" s="16"/>
      <c r="H83" s="16"/>
      <c r="I83" s="16"/>
      <c r="J83" s="16"/>
      <c r="K83" s="16"/>
      <c r="L83" s="16"/>
      <c r="M83" s="16"/>
      <c r="N83" s="16"/>
      <c r="O83" s="16"/>
      <c r="P83" s="16"/>
      <c r="Q83" s="16"/>
      <c r="R83" s="16"/>
      <c r="S83" s="16"/>
      <c r="T83" s="16"/>
      <c r="U83" s="16"/>
      <c r="V83" s="16"/>
      <c r="W83" s="16"/>
      <c r="X83" s="16"/>
      <c r="Y83" s="16"/>
      <c r="Z83" s="16"/>
      <c r="AA83" s="2"/>
      <c r="AB83" s="2"/>
      <c r="AC83" s="2"/>
      <c r="AD83" s="2"/>
      <c r="AE83" s="2"/>
      <c r="AF83" s="2"/>
      <c r="AG83" s="2"/>
      <c r="AH83" s="2"/>
      <c r="AI83" s="2"/>
      <c r="AJ83" s="2"/>
    </row>
    <row r="84" ht="15.75" customHeight="1">
      <c r="A84" s="16"/>
      <c r="B84" s="16"/>
      <c r="C84" s="16"/>
      <c r="D84" s="16"/>
      <c r="E84" s="16"/>
      <c r="F84" s="16"/>
      <c r="G84" s="16"/>
      <c r="H84" s="16"/>
      <c r="I84" s="16"/>
      <c r="J84" s="16"/>
      <c r="K84" s="16"/>
      <c r="L84" s="16"/>
      <c r="M84" s="16"/>
      <c r="N84" s="16"/>
      <c r="O84" s="16"/>
      <c r="P84" s="16"/>
      <c r="Q84" s="16"/>
      <c r="R84" s="16"/>
      <c r="S84" s="16"/>
      <c r="T84" s="16"/>
      <c r="U84" s="16"/>
      <c r="V84" s="16"/>
      <c r="W84" s="16"/>
      <c r="X84" s="16"/>
      <c r="Y84" s="16"/>
      <c r="Z84" s="16"/>
      <c r="AA84" s="2"/>
      <c r="AB84" s="2"/>
      <c r="AC84" s="2"/>
      <c r="AD84" s="2"/>
      <c r="AE84" s="2"/>
      <c r="AF84" s="2"/>
      <c r="AG84" s="2"/>
      <c r="AH84" s="2"/>
      <c r="AI84" s="2"/>
      <c r="AJ84" s="2"/>
    </row>
    <row r="85" ht="15.75" customHeight="1">
      <c r="A85" s="16"/>
      <c r="B85" s="16"/>
      <c r="C85" s="16"/>
      <c r="D85" s="16"/>
      <c r="E85" s="16"/>
      <c r="F85" s="16"/>
      <c r="G85" s="16"/>
      <c r="H85" s="16"/>
      <c r="I85" s="16"/>
      <c r="J85" s="16"/>
      <c r="K85" s="16"/>
      <c r="L85" s="16"/>
      <c r="M85" s="16"/>
      <c r="N85" s="16"/>
      <c r="O85" s="16"/>
      <c r="P85" s="16"/>
      <c r="Q85" s="16"/>
      <c r="R85" s="16"/>
      <c r="S85" s="16"/>
      <c r="T85" s="16"/>
      <c r="U85" s="16"/>
      <c r="V85" s="16"/>
      <c r="W85" s="16"/>
      <c r="X85" s="16"/>
      <c r="Y85" s="16"/>
      <c r="Z85" s="16"/>
      <c r="AA85" s="2"/>
      <c r="AB85" s="2"/>
      <c r="AC85" s="2"/>
      <c r="AD85" s="2"/>
      <c r="AE85" s="2"/>
      <c r="AF85" s="2"/>
      <c r="AG85" s="2"/>
      <c r="AH85" s="2"/>
      <c r="AI85" s="2"/>
      <c r="AJ85" s="2"/>
    </row>
    <row r="86" ht="15.75" customHeight="1">
      <c r="A86" s="16"/>
      <c r="B86" s="16"/>
      <c r="C86" s="16"/>
      <c r="D86" s="16"/>
      <c r="E86" s="16"/>
      <c r="F86" s="16"/>
      <c r="G86" s="16"/>
      <c r="H86" s="16"/>
      <c r="I86" s="16"/>
      <c r="J86" s="16"/>
      <c r="K86" s="16"/>
      <c r="L86" s="16"/>
      <c r="M86" s="16"/>
      <c r="N86" s="16"/>
      <c r="O86" s="16"/>
      <c r="P86" s="16"/>
      <c r="Q86" s="16"/>
      <c r="R86" s="16"/>
      <c r="S86" s="16"/>
      <c r="T86" s="16"/>
      <c r="U86" s="16"/>
      <c r="V86" s="16"/>
      <c r="W86" s="16"/>
      <c r="X86" s="16"/>
      <c r="Y86" s="16"/>
      <c r="Z86" s="16"/>
      <c r="AA86" s="2"/>
      <c r="AB86" s="2"/>
      <c r="AC86" s="2"/>
      <c r="AD86" s="2"/>
      <c r="AE86" s="2"/>
      <c r="AF86" s="2"/>
      <c r="AG86" s="2"/>
      <c r="AH86" s="2"/>
      <c r="AI86" s="2"/>
      <c r="AJ86" s="2"/>
    </row>
    <row r="87" ht="15.75" customHeight="1">
      <c r="A87" s="16"/>
      <c r="B87" s="16"/>
      <c r="C87" s="16"/>
      <c r="D87" s="16"/>
      <c r="E87" s="16"/>
      <c r="F87" s="16"/>
      <c r="G87" s="16"/>
      <c r="H87" s="16"/>
      <c r="I87" s="16"/>
      <c r="J87" s="16"/>
      <c r="K87" s="16"/>
      <c r="L87" s="16"/>
      <c r="M87" s="16"/>
      <c r="N87" s="16"/>
      <c r="O87" s="16"/>
      <c r="P87" s="16"/>
      <c r="Q87" s="16"/>
      <c r="R87" s="16"/>
      <c r="S87" s="16"/>
      <c r="T87" s="16"/>
      <c r="U87" s="16"/>
      <c r="V87" s="16"/>
      <c r="W87" s="16"/>
      <c r="X87" s="16"/>
      <c r="Y87" s="16"/>
      <c r="Z87" s="16"/>
      <c r="AA87" s="2"/>
      <c r="AB87" s="2"/>
      <c r="AC87" s="2"/>
      <c r="AD87" s="2"/>
      <c r="AE87" s="2"/>
      <c r="AF87" s="2"/>
      <c r="AG87" s="2"/>
      <c r="AH87" s="2"/>
      <c r="AI87" s="2"/>
      <c r="AJ87" s="2"/>
    </row>
    <row r="88" ht="15.75" customHeight="1">
      <c r="A88" s="16"/>
      <c r="B88" s="16"/>
      <c r="C88" s="16"/>
      <c r="D88" s="16"/>
      <c r="E88" s="16"/>
      <c r="F88" s="16"/>
      <c r="G88" s="16"/>
      <c r="H88" s="16"/>
      <c r="I88" s="16"/>
      <c r="J88" s="16"/>
      <c r="K88" s="16"/>
      <c r="L88" s="16"/>
      <c r="M88" s="16"/>
      <c r="N88" s="16"/>
      <c r="O88" s="16"/>
      <c r="P88" s="16"/>
      <c r="Q88" s="16"/>
      <c r="R88" s="16"/>
      <c r="S88" s="16"/>
      <c r="T88" s="16"/>
      <c r="U88" s="16"/>
      <c r="V88" s="16"/>
      <c r="W88" s="16"/>
      <c r="X88" s="16"/>
      <c r="Y88" s="16"/>
      <c r="Z88" s="16"/>
      <c r="AA88" s="2"/>
      <c r="AB88" s="2"/>
      <c r="AC88" s="2"/>
      <c r="AD88" s="2"/>
      <c r="AE88" s="2"/>
      <c r="AF88" s="2"/>
      <c r="AG88" s="2"/>
      <c r="AH88" s="2"/>
      <c r="AI88" s="2"/>
      <c r="AJ88" s="2"/>
    </row>
    <row r="89" ht="15.75" customHeight="1">
      <c r="A89" s="16"/>
      <c r="B89" s="16"/>
      <c r="C89" s="16"/>
      <c r="D89" s="16"/>
      <c r="E89" s="16"/>
      <c r="F89" s="16"/>
      <c r="G89" s="16"/>
      <c r="H89" s="16"/>
      <c r="I89" s="16"/>
      <c r="J89" s="16"/>
      <c r="K89" s="16"/>
      <c r="L89" s="16"/>
      <c r="M89" s="16"/>
      <c r="N89" s="16"/>
      <c r="O89" s="16"/>
      <c r="P89" s="16"/>
      <c r="Q89" s="16"/>
      <c r="R89" s="16"/>
      <c r="S89" s="16"/>
      <c r="T89" s="16"/>
      <c r="U89" s="16"/>
      <c r="V89" s="16"/>
      <c r="W89" s="16"/>
      <c r="X89" s="16"/>
      <c r="Y89" s="16"/>
      <c r="Z89" s="16"/>
      <c r="AA89" s="2"/>
      <c r="AB89" s="2"/>
      <c r="AC89" s="2"/>
      <c r="AD89" s="2"/>
      <c r="AE89" s="2"/>
      <c r="AF89" s="2"/>
      <c r="AG89" s="2"/>
      <c r="AH89" s="2"/>
      <c r="AI89" s="2"/>
      <c r="AJ89" s="2"/>
    </row>
    <row r="90" ht="15.75" customHeight="1">
      <c r="A90" s="16"/>
      <c r="B90" s="16"/>
      <c r="C90" s="16"/>
      <c r="D90" s="16"/>
      <c r="E90" s="16"/>
      <c r="F90" s="16"/>
      <c r="G90" s="16"/>
      <c r="H90" s="16"/>
      <c r="I90" s="16"/>
      <c r="J90" s="16"/>
      <c r="K90" s="16"/>
      <c r="L90" s="16"/>
      <c r="M90" s="16"/>
      <c r="N90" s="16"/>
      <c r="O90" s="16"/>
      <c r="P90" s="16"/>
      <c r="Q90" s="16"/>
      <c r="R90" s="16"/>
      <c r="S90" s="16"/>
      <c r="T90" s="16"/>
      <c r="U90" s="16"/>
      <c r="V90" s="16"/>
      <c r="W90" s="16"/>
      <c r="X90" s="16"/>
      <c r="Y90" s="16"/>
      <c r="Z90" s="16"/>
      <c r="AA90" s="2"/>
      <c r="AB90" s="2"/>
      <c r="AC90" s="2"/>
      <c r="AD90" s="2"/>
      <c r="AE90" s="2"/>
      <c r="AF90" s="2"/>
      <c r="AG90" s="2"/>
      <c r="AH90" s="2"/>
      <c r="AI90" s="2"/>
      <c r="AJ90" s="2"/>
    </row>
    <row r="91" ht="15.75" customHeight="1">
      <c r="A91" s="16"/>
      <c r="B91" s="16"/>
      <c r="C91" s="16"/>
      <c r="D91" s="16"/>
      <c r="E91" s="16"/>
      <c r="F91" s="16"/>
      <c r="G91" s="16"/>
      <c r="H91" s="16"/>
      <c r="I91" s="16"/>
      <c r="J91" s="16"/>
      <c r="K91" s="16"/>
      <c r="L91" s="16"/>
      <c r="M91" s="16"/>
      <c r="N91" s="16"/>
      <c r="O91" s="16"/>
      <c r="P91" s="16"/>
      <c r="Q91" s="16"/>
      <c r="R91" s="16"/>
      <c r="S91" s="16"/>
      <c r="T91" s="16"/>
      <c r="U91" s="16"/>
      <c r="V91" s="16"/>
      <c r="W91" s="16"/>
      <c r="X91" s="16"/>
      <c r="Y91" s="16"/>
      <c r="Z91" s="16"/>
      <c r="AA91" s="2"/>
      <c r="AB91" s="2"/>
      <c r="AC91" s="2"/>
      <c r="AD91" s="2"/>
      <c r="AE91" s="2"/>
      <c r="AF91" s="2"/>
      <c r="AG91" s="2"/>
      <c r="AH91" s="2"/>
      <c r="AI91" s="2"/>
      <c r="AJ91" s="2"/>
    </row>
    <row r="92" ht="15.75" customHeight="1">
      <c r="A92" s="16"/>
      <c r="B92" s="16"/>
      <c r="C92" s="16"/>
      <c r="D92" s="16"/>
      <c r="E92" s="16"/>
      <c r="F92" s="16"/>
      <c r="G92" s="16"/>
      <c r="H92" s="16"/>
      <c r="I92" s="16"/>
      <c r="J92" s="16"/>
      <c r="K92" s="16"/>
      <c r="L92" s="16"/>
      <c r="M92" s="16"/>
      <c r="N92" s="16"/>
      <c r="O92" s="16"/>
      <c r="P92" s="16"/>
      <c r="Q92" s="16"/>
      <c r="R92" s="16"/>
      <c r="S92" s="16"/>
      <c r="T92" s="16"/>
      <c r="U92" s="16"/>
      <c r="V92" s="16"/>
      <c r="W92" s="16"/>
      <c r="X92" s="16"/>
      <c r="Y92" s="16"/>
      <c r="Z92" s="16"/>
      <c r="AA92" s="2"/>
      <c r="AB92" s="2"/>
      <c r="AC92" s="2"/>
      <c r="AD92" s="2"/>
      <c r="AE92" s="2"/>
      <c r="AF92" s="2"/>
      <c r="AG92" s="2"/>
      <c r="AH92" s="2"/>
      <c r="AI92" s="2"/>
      <c r="AJ92" s="2"/>
    </row>
    <row r="93" ht="15.75" customHeight="1">
      <c r="A93" s="16"/>
      <c r="B93" s="16"/>
      <c r="C93" s="16"/>
      <c r="D93" s="16"/>
      <c r="E93" s="16"/>
      <c r="F93" s="16"/>
      <c r="G93" s="16"/>
      <c r="H93" s="16"/>
      <c r="I93" s="16"/>
      <c r="J93" s="16"/>
      <c r="K93" s="16"/>
      <c r="L93" s="16"/>
      <c r="M93" s="16"/>
      <c r="N93" s="16"/>
      <c r="O93" s="16"/>
      <c r="P93" s="16"/>
      <c r="Q93" s="16"/>
      <c r="R93" s="16"/>
      <c r="S93" s="16"/>
      <c r="T93" s="16"/>
      <c r="U93" s="16"/>
      <c r="V93" s="16"/>
      <c r="W93" s="16"/>
      <c r="X93" s="16"/>
      <c r="Y93" s="16"/>
      <c r="Z93" s="16"/>
      <c r="AA93" s="2"/>
      <c r="AB93" s="2"/>
      <c r="AC93" s="2"/>
      <c r="AD93" s="2"/>
      <c r="AE93" s="2"/>
      <c r="AF93" s="2"/>
      <c r="AG93" s="2"/>
      <c r="AH93" s="2"/>
      <c r="AI93" s="2"/>
      <c r="AJ93" s="2"/>
    </row>
    <row r="94" ht="15.75" customHeight="1">
      <c r="A94" s="16"/>
      <c r="B94" s="16"/>
      <c r="C94" s="16"/>
      <c r="D94" s="16"/>
      <c r="E94" s="16"/>
      <c r="F94" s="16"/>
      <c r="G94" s="16"/>
      <c r="H94" s="16"/>
      <c r="I94" s="16"/>
      <c r="J94" s="16"/>
      <c r="K94" s="16"/>
      <c r="L94" s="16"/>
      <c r="M94" s="16"/>
      <c r="N94" s="16"/>
      <c r="O94" s="16"/>
      <c r="P94" s="16"/>
      <c r="Q94" s="16"/>
      <c r="R94" s="16"/>
      <c r="S94" s="16"/>
      <c r="T94" s="16"/>
      <c r="U94" s="16"/>
      <c r="V94" s="16"/>
      <c r="W94" s="16"/>
      <c r="X94" s="16"/>
      <c r="Y94" s="16"/>
      <c r="Z94" s="16"/>
      <c r="AA94" s="2"/>
      <c r="AB94" s="2"/>
      <c r="AC94" s="2"/>
      <c r="AD94" s="2"/>
      <c r="AE94" s="2"/>
      <c r="AF94" s="2"/>
      <c r="AG94" s="2"/>
      <c r="AH94" s="2"/>
      <c r="AI94" s="2"/>
      <c r="AJ94" s="2"/>
    </row>
    <row r="95" ht="15.75" customHeight="1">
      <c r="A95" s="16"/>
      <c r="B95" s="16"/>
      <c r="C95" s="16"/>
      <c r="D95" s="16"/>
      <c r="E95" s="16"/>
      <c r="F95" s="16"/>
      <c r="G95" s="16"/>
      <c r="H95" s="16"/>
      <c r="I95" s="16"/>
      <c r="J95" s="16"/>
      <c r="K95" s="16"/>
      <c r="L95" s="16"/>
      <c r="M95" s="16"/>
      <c r="N95" s="16"/>
      <c r="O95" s="16"/>
      <c r="P95" s="16"/>
      <c r="Q95" s="16"/>
      <c r="R95" s="16"/>
      <c r="S95" s="16"/>
      <c r="T95" s="16"/>
      <c r="U95" s="16"/>
      <c r="V95" s="16"/>
      <c r="W95" s="16"/>
      <c r="X95" s="16"/>
      <c r="Y95" s="16"/>
      <c r="Z95" s="16"/>
      <c r="AA95" s="2"/>
      <c r="AB95" s="2"/>
      <c r="AC95" s="2"/>
      <c r="AD95" s="2"/>
      <c r="AE95" s="2"/>
      <c r="AF95" s="2"/>
      <c r="AG95" s="2"/>
      <c r="AH95" s="2"/>
      <c r="AI95" s="2"/>
      <c r="AJ95" s="2"/>
    </row>
    <row r="96" ht="15.75" customHeight="1">
      <c r="A96" s="16"/>
      <c r="B96" s="16"/>
      <c r="C96" s="16"/>
      <c r="D96" s="16"/>
      <c r="E96" s="16"/>
      <c r="F96" s="16"/>
      <c r="G96" s="16"/>
      <c r="H96" s="16"/>
      <c r="I96" s="16"/>
      <c r="J96" s="16"/>
      <c r="K96" s="16"/>
      <c r="L96" s="16"/>
      <c r="M96" s="16"/>
      <c r="N96" s="16"/>
      <c r="O96" s="16"/>
      <c r="P96" s="16"/>
      <c r="Q96" s="16"/>
      <c r="R96" s="16"/>
      <c r="S96" s="16"/>
      <c r="T96" s="16"/>
      <c r="U96" s="16"/>
      <c r="V96" s="16"/>
      <c r="W96" s="16"/>
      <c r="X96" s="16"/>
      <c r="Y96" s="16"/>
      <c r="Z96" s="16"/>
      <c r="AA96" s="2"/>
      <c r="AB96" s="2"/>
      <c r="AC96" s="2"/>
      <c r="AD96" s="2"/>
      <c r="AE96" s="2"/>
      <c r="AF96" s="2"/>
      <c r="AG96" s="2"/>
      <c r="AH96" s="2"/>
      <c r="AI96" s="2"/>
      <c r="AJ96" s="2"/>
    </row>
    <row r="97" ht="15.75" customHeight="1">
      <c r="A97" s="16"/>
      <c r="B97" s="16"/>
      <c r="C97" s="16"/>
      <c r="D97" s="16"/>
      <c r="E97" s="16"/>
      <c r="F97" s="16"/>
      <c r="G97" s="16"/>
      <c r="H97" s="16"/>
      <c r="I97" s="16"/>
      <c r="J97" s="16"/>
      <c r="K97" s="16"/>
      <c r="L97" s="16"/>
      <c r="M97" s="16"/>
      <c r="N97" s="16"/>
      <c r="O97" s="16"/>
      <c r="P97" s="16"/>
      <c r="Q97" s="16"/>
      <c r="R97" s="16"/>
      <c r="S97" s="16"/>
      <c r="T97" s="16"/>
      <c r="U97" s="16"/>
      <c r="V97" s="16"/>
      <c r="W97" s="16"/>
      <c r="X97" s="16"/>
      <c r="Y97" s="16"/>
      <c r="Z97" s="16"/>
      <c r="AA97" s="2"/>
      <c r="AB97" s="2"/>
      <c r="AC97" s="2"/>
      <c r="AD97" s="2"/>
      <c r="AE97" s="2"/>
      <c r="AF97" s="2"/>
      <c r="AG97" s="2"/>
      <c r="AH97" s="2"/>
      <c r="AI97" s="2"/>
      <c r="AJ97" s="2"/>
    </row>
    <row r="98" ht="15.75" customHeight="1">
      <c r="A98" s="16"/>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2"/>
      <c r="AB98" s="2"/>
      <c r="AC98" s="2"/>
      <c r="AD98" s="2"/>
      <c r="AE98" s="2"/>
      <c r="AF98" s="2"/>
      <c r="AG98" s="2"/>
      <c r="AH98" s="2"/>
      <c r="AI98" s="2"/>
      <c r="AJ98" s="2"/>
    </row>
    <row r="99" ht="15.75" customHeight="1">
      <c r="A99" s="16"/>
      <c r="B99" s="16"/>
      <c r="C99" s="16"/>
      <c r="D99" s="16"/>
      <c r="E99" s="16"/>
      <c r="F99" s="16"/>
      <c r="G99" s="16"/>
      <c r="H99" s="16"/>
      <c r="I99" s="16"/>
      <c r="J99" s="16"/>
      <c r="K99" s="16"/>
      <c r="L99" s="16"/>
      <c r="M99" s="16"/>
      <c r="N99" s="16"/>
      <c r="O99" s="16"/>
      <c r="P99" s="16"/>
      <c r="Q99" s="16"/>
      <c r="R99" s="16"/>
      <c r="S99" s="16"/>
      <c r="T99" s="16"/>
      <c r="U99" s="16"/>
      <c r="V99" s="16"/>
      <c r="W99" s="16"/>
      <c r="X99" s="16"/>
      <c r="Y99" s="16"/>
      <c r="Z99" s="16"/>
      <c r="AA99" s="2"/>
      <c r="AB99" s="2"/>
      <c r="AC99" s="2"/>
      <c r="AD99" s="2"/>
      <c r="AE99" s="2"/>
      <c r="AF99" s="2"/>
      <c r="AG99" s="2"/>
      <c r="AH99" s="2"/>
      <c r="AI99" s="2"/>
      <c r="AJ99" s="2"/>
    </row>
    <row r="100" ht="15.75" customHeight="1">
      <c r="A100" s="16"/>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2"/>
      <c r="AB100" s="2"/>
      <c r="AC100" s="2"/>
      <c r="AD100" s="2"/>
      <c r="AE100" s="2"/>
      <c r="AF100" s="2"/>
      <c r="AG100" s="2"/>
      <c r="AH100" s="2"/>
      <c r="AI100" s="2"/>
      <c r="AJ100" s="2"/>
    </row>
    <row r="101" ht="15.75" customHeight="1">
      <c r="A101" s="16"/>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2"/>
      <c r="AB101" s="2"/>
      <c r="AC101" s="2"/>
      <c r="AD101" s="2"/>
      <c r="AE101" s="2"/>
      <c r="AF101" s="2"/>
      <c r="AG101" s="2"/>
      <c r="AH101" s="2"/>
      <c r="AI101" s="2"/>
      <c r="AJ101" s="2"/>
    </row>
    <row r="102" ht="15.75" customHeight="1">
      <c r="A102" s="16"/>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2"/>
      <c r="AB102" s="2"/>
      <c r="AC102" s="2"/>
      <c r="AD102" s="2"/>
      <c r="AE102" s="2"/>
      <c r="AF102" s="2"/>
      <c r="AG102" s="2"/>
      <c r="AH102" s="2"/>
      <c r="AI102" s="2"/>
      <c r="AJ102" s="2"/>
    </row>
    <row r="103" ht="15.75" customHeight="1">
      <c r="A103" s="16"/>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c r="AA103" s="2"/>
      <c r="AB103" s="2"/>
      <c r="AC103" s="2"/>
      <c r="AD103" s="2"/>
      <c r="AE103" s="2"/>
      <c r="AF103" s="2"/>
      <c r="AG103" s="2"/>
      <c r="AH103" s="2"/>
      <c r="AI103" s="2"/>
      <c r="AJ103" s="2"/>
    </row>
    <row r="104" ht="15.75" customHeight="1">
      <c r="A104" s="16"/>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2"/>
      <c r="AB104" s="2"/>
      <c r="AC104" s="2"/>
      <c r="AD104" s="2"/>
      <c r="AE104" s="2"/>
      <c r="AF104" s="2"/>
      <c r="AG104" s="2"/>
      <c r="AH104" s="2"/>
      <c r="AI104" s="2"/>
      <c r="AJ104" s="2"/>
    </row>
    <row r="105" ht="15.75" customHeight="1">
      <c r="A105" s="16"/>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c r="AA105" s="2"/>
      <c r="AB105" s="2"/>
      <c r="AC105" s="2"/>
      <c r="AD105" s="2"/>
      <c r="AE105" s="2"/>
      <c r="AF105" s="2"/>
      <c r="AG105" s="2"/>
      <c r="AH105" s="2"/>
      <c r="AI105" s="2"/>
      <c r="AJ105" s="2"/>
    </row>
    <row r="106" ht="15.75" customHeight="1">
      <c r="A106" s="16"/>
      <c r="B106" s="16"/>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c r="AA106" s="2"/>
      <c r="AB106" s="2"/>
      <c r="AC106" s="2"/>
      <c r="AD106" s="2"/>
      <c r="AE106" s="2"/>
      <c r="AF106" s="2"/>
      <c r="AG106" s="2"/>
      <c r="AH106" s="2"/>
      <c r="AI106" s="2"/>
      <c r="AJ106" s="2"/>
    </row>
    <row r="107" ht="15.75" customHeight="1">
      <c r="A107" s="16"/>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2"/>
      <c r="AB107" s="2"/>
      <c r="AC107" s="2"/>
      <c r="AD107" s="2"/>
      <c r="AE107" s="2"/>
      <c r="AF107" s="2"/>
      <c r="AG107" s="2"/>
      <c r="AH107" s="2"/>
      <c r="AI107" s="2"/>
      <c r="AJ107" s="2"/>
    </row>
    <row r="108" ht="15.75" customHeight="1">
      <c r="A108" s="16"/>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c r="AA108" s="2"/>
      <c r="AB108" s="2"/>
      <c r="AC108" s="2"/>
      <c r="AD108" s="2"/>
      <c r="AE108" s="2"/>
      <c r="AF108" s="2"/>
      <c r="AG108" s="2"/>
      <c r="AH108" s="2"/>
      <c r="AI108" s="2"/>
      <c r="AJ108" s="2"/>
    </row>
    <row r="109" ht="15.75" customHeight="1">
      <c r="A109" s="16"/>
      <c r="B109" s="16"/>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c r="AA109" s="2"/>
      <c r="AB109" s="2"/>
      <c r="AC109" s="2"/>
      <c r="AD109" s="2"/>
      <c r="AE109" s="2"/>
      <c r="AF109" s="2"/>
      <c r="AG109" s="2"/>
      <c r="AH109" s="2"/>
      <c r="AI109" s="2"/>
      <c r="AJ109" s="2"/>
    </row>
    <row r="110" ht="15.75" customHeight="1">
      <c r="A110" s="16"/>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2"/>
      <c r="AB110" s="2"/>
      <c r="AC110" s="2"/>
      <c r="AD110" s="2"/>
      <c r="AE110" s="2"/>
      <c r="AF110" s="2"/>
      <c r="AG110" s="2"/>
      <c r="AH110" s="2"/>
      <c r="AI110" s="2"/>
      <c r="AJ110" s="2"/>
    </row>
    <row r="111" ht="15.75" customHeight="1">
      <c r="A111" s="16"/>
      <c r="B111" s="16"/>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c r="AA111" s="2"/>
      <c r="AB111" s="2"/>
      <c r="AC111" s="2"/>
      <c r="AD111" s="2"/>
      <c r="AE111" s="2"/>
      <c r="AF111" s="2"/>
      <c r="AG111" s="2"/>
      <c r="AH111" s="2"/>
      <c r="AI111" s="2"/>
      <c r="AJ111" s="2"/>
    </row>
    <row r="112" ht="15.75" customHeight="1">
      <c r="A112" s="16"/>
      <c r="B112" s="16"/>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c r="AA112" s="2"/>
      <c r="AB112" s="2"/>
      <c r="AC112" s="2"/>
      <c r="AD112" s="2"/>
      <c r="AE112" s="2"/>
      <c r="AF112" s="2"/>
      <c r="AG112" s="2"/>
      <c r="AH112" s="2"/>
      <c r="AI112" s="2"/>
      <c r="AJ112" s="2"/>
    </row>
    <row r="113" ht="15.75" customHeight="1">
      <c r="A113" s="16"/>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2"/>
      <c r="AB113" s="2"/>
      <c r="AC113" s="2"/>
      <c r="AD113" s="2"/>
      <c r="AE113" s="2"/>
      <c r="AF113" s="2"/>
      <c r="AG113" s="2"/>
      <c r="AH113" s="2"/>
      <c r="AI113" s="2"/>
      <c r="AJ113" s="2"/>
    </row>
    <row r="114" ht="15.75" customHeight="1">
      <c r="A114" s="16"/>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c r="AA114" s="2"/>
      <c r="AB114" s="2"/>
      <c r="AC114" s="2"/>
      <c r="AD114" s="2"/>
      <c r="AE114" s="2"/>
      <c r="AF114" s="2"/>
      <c r="AG114" s="2"/>
      <c r="AH114" s="2"/>
      <c r="AI114" s="2"/>
      <c r="AJ114" s="2"/>
    </row>
    <row r="115" ht="15.75" customHeight="1">
      <c r="A115" s="16"/>
      <c r="B115" s="16"/>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c r="AA115" s="2"/>
      <c r="AB115" s="2"/>
      <c r="AC115" s="2"/>
      <c r="AD115" s="2"/>
      <c r="AE115" s="2"/>
      <c r="AF115" s="2"/>
      <c r="AG115" s="2"/>
      <c r="AH115" s="2"/>
      <c r="AI115" s="2"/>
      <c r="AJ115" s="2"/>
    </row>
    <row r="116" ht="15.75" customHeight="1">
      <c r="A116" s="16"/>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c r="AA116" s="2"/>
      <c r="AB116" s="2"/>
      <c r="AC116" s="2"/>
      <c r="AD116" s="2"/>
      <c r="AE116" s="2"/>
      <c r="AF116" s="2"/>
      <c r="AG116" s="2"/>
      <c r="AH116" s="2"/>
      <c r="AI116" s="2"/>
      <c r="AJ116" s="2"/>
    </row>
    <row r="117" ht="15.75" customHeight="1">
      <c r="A117" s="16"/>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c r="AA117" s="2"/>
      <c r="AB117" s="2"/>
      <c r="AC117" s="2"/>
      <c r="AD117" s="2"/>
      <c r="AE117" s="2"/>
      <c r="AF117" s="2"/>
      <c r="AG117" s="2"/>
      <c r="AH117" s="2"/>
      <c r="AI117" s="2"/>
      <c r="AJ117" s="2"/>
    </row>
    <row r="118" ht="15.75" customHeight="1">
      <c r="A118" s="16"/>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c r="AA118" s="2"/>
      <c r="AB118" s="2"/>
      <c r="AC118" s="2"/>
      <c r="AD118" s="2"/>
      <c r="AE118" s="2"/>
      <c r="AF118" s="2"/>
      <c r="AG118" s="2"/>
      <c r="AH118" s="2"/>
      <c r="AI118" s="2"/>
      <c r="AJ118" s="2"/>
    </row>
    <row r="119" ht="15.75" customHeight="1">
      <c r="A119" s="16"/>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2"/>
      <c r="AB119" s="2"/>
      <c r="AC119" s="2"/>
      <c r="AD119" s="2"/>
      <c r="AE119" s="2"/>
      <c r="AF119" s="2"/>
      <c r="AG119" s="2"/>
      <c r="AH119" s="2"/>
      <c r="AI119" s="2"/>
      <c r="AJ119" s="2"/>
    </row>
    <row r="120" ht="15.75" customHeight="1">
      <c r="A120" s="16"/>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c r="AA120" s="2"/>
      <c r="AB120" s="2"/>
      <c r="AC120" s="2"/>
      <c r="AD120" s="2"/>
      <c r="AE120" s="2"/>
      <c r="AF120" s="2"/>
      <c r="AG120" s="2"/>
      <c r="AH120" s="2"/>
      <c r="AI120" s="2"/>
      <c r="AJ120" s="2"/>
    </row>
    <row r="121" ht="15.75" customHeight="1">
      <c r="A121" s="16"/>
      <c r="B121" s="16"/>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c r="AA121" s="2"/>
      <c r="AB121" s="2"/>
      <c r="AC121" s="2"/>
      <c r="AD121" s="2"/>
      <c r="AE121" s="2"/>
      <c r="AF121" s="2"/>
      <c r="AG121" s="2"/>
      <c r="AH121" s="2"/>
      <c r="AI121" s="2"/>
      <c r="AJ121" s="2"/>
    </row>
    <row r="122" ht="15.75" customHeight="1">
      <c r="A122" s="16"/>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c r="AA122" s="2"/>
      <c r="AB122" s="2"/>
      <c r="AC122" s="2"/>
      <c r="AD122" s="2"/>
      <c r="AE122" s="2"/>
      <c r="AF122" s="2"/>
      <c r="AG122" s="2"/>
      <c r="AH122" s="2"/>
      <c r="AI122" s="2"/>
      <c r="AJ122" s="2"/>
    </row>
    <row r="123" ht="15.75" customHeight="1">
      <c r="A123" s="16"/>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c r="AA123" s="2"/>
      <c r="AB123" s="2"/>
      <c r="AC123" s="2"/>
      <c r="AD123" s="2"/>
      <c r="AE123" s="2"/>
      <c r="AF123" s="2"/>
      <c r="AG123" s="2"/>
      <c r="AH123" s="2"/>
      <c r="AI123" s="2"/>
      <c r="AJ123" s="2"/>
    </row>
    <row r="124" ht="15.75" customHeight="1">
      <c r="A124" s="16"/>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2"/>
      <c r="AB124" s="2"/>
      <c r="AC124" s="2"/>
      <c r="AD124" s="2"/>
      <c r="AE124" s="2"/>
      <c r="AF124" s="2"/>
      <c r="AG124" s="2"/>
      <c r="AH124" s="2"/>
      <c r="AI124" s="2"/>
      <c r="AJ124" s="2"/>
    </row>
    <row r="125" ht="15.75" customHeight="1">
      <c r="A125" s="16"/>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c r="AA125" s="2"/>
      <c r="AB125" s="2"/>
      <c r="AC125" s="2"/>
      <c r="AD125" s="2"/>
      <c r="AE125" s="2"/>
      <c r="AF125" s="2"/>
      <c r="AG125" s="2"/>
      <c r="AH125" s="2"/>
      <c r="AI125" s="2"/>
      <c r="AJ125" s="2"/>
    </row>
    <row r="126" ht="15.75" customHeight="1">
      <c r="A126" s="16"/>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c r="AA126" s="2"/>
      <c r="AB126" s="2"/>
      <c r="AC126" s="2"/>
      <c r="AD126" s="2"/>
      <c r="AE126" s="2"/>
      <c r="AF126" s="2"/>
      <c r="AG126" s="2"/>
      <c r="AH126" s="2"/>
      <c r="AI126" s="2"/>
      <c r="AJ126" s="2"/>
    </row>
    <row r="127" ht="15.75" customHeight="1">
      <c r="A127" s="16"/>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c r="AA127" s="2"/>
      <c r="AB127" s="2"/>
      <c r="AC127" s="2"/>
      <c r="AD127" s="2"/>
      <c r="AE127" s="2"/>
      <c r="AF127" s="2"/>
      <c r="AG127" s="2"/>
      <c r="AH127" s="2"/>
      <c r="AI127" s="2"/>
      <c r="AJ127" s="2"/>
    </row>
    <row r="128" ht="15.75" customHeight="1">
      <c r="A128" s="16"/>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c r="AA128" s="2"/>
      <c r="AB128" s="2"/>
      <c r="AC128" s="2"/>
      <c r="AD128" s="2"/>
      <c r="AE128" s="2"/>
      <c r="AF128" s="2"/>
      <c r="AG128" s="2"/>
      <c r="AH128" s="2"/>
      <c r="AI128" s="2"/>
      <c r="AJ128" s="2"/>
    </row>
    <row r="129" ht="15.75" customHeight="1">
      <c r="A129" s="16"/>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c r="AA129" s="2"/>
      <c r="AB129" s="2"/>
      <c r="AC129" s="2"/>
      <c r="AD129" s="2"/>
      <c r="AE129" s="2"/>
      <c r="AF129" s="2"/>
      <c r="AG129" s="2"/>
      <c r="AH129" s="2"/>
      <c r="AI129" s="2"/>
      <c r="AJ129" s="2"/>
    </row>
    <row r="130" ht="15.75" customHeight="1">
      <c r="A130" s="16"/>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c r="AA130" s="2"/>
      <c r="AB130" s="2"/>
      <c r="AC130" s="2"/>
      <c r="AD130" s="2"/>
      <c r="AE130" s="2"/>
      <c r="AF130" s="2"/>
      <c r="AG130" s="2"/>
      <c r="AH130" s="2"/>
      <c r="AI130" s="2"/>
      <c r="AJ130" s="2"/>
    </row>
    <row r="131" ht="15.75" customHeight="1">
      <c r="A131" s="16"/>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c r="AA131" s="2"/>
      <c r="AB131" s="2"/>
      <c r="AC131" s="2"/>
      <c r="AD131" s="2"/>
      <c r="AE131" s="2"/>
      <c r="AF131" s="2"/>
      <c r="AG131" s="2"/>
      <c r="AH131" s="2"/>
      <c r="AI131" s="2"/>
      <c r="AJ131" s="2"/>
    </row>
    <row r="132" ht="15.75" customHeight="1">
      <c r="A132" s="16"/>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c r="AA132" s="2"/>
      <c r="AB132" s="2"/>
      <c r="AC132" s="2"/>
      <c r="AD132" s="2"/>
      <c r="AE132" s="2"/>
      <c r="AF132" s="2"/>
      <c r="AG132" s="2"/>
      <c r="AH132" s="2"/>
      <c r="AI132" s="2"/>
      <c r="AJ132" s="2"/>
    </row>
    <row r="133" ht="15.75" customHeight="1">
      <c r="A133" s="16"/>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c r="AA133" s="2"/>
      <c r="AB133" s="2"/>
      <c r="AC133" s="2"/>
      <c r="AD133" s="2"/>
      <c r="AE133" s="2"/>
      <c r="AF133" s="2"/>
      <c r="AG133" s="2"/>
      <c r="AH133" s="2"/>
      <c r="AI133" s="2"/>
      <c r="AJ133" s="2"/>
    </row>
    <row r="134" ht="15.75" customHeight="1">
      <c r="A134" s="16"/>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c r="AA134" s="2"/>
      <c r="AB134" s="2"/>
      <c r="AC134" s="2"/>
      <c r="AD134" s="2"/>
      <c r="AE134" s="2"/>
      <c r="AF134" s="2"/>
      <c r="AG134" s="2"/>
      <c r="AH134" s="2"/>
      <c r="AI134" s="2"/>
      <c r="AJ134" s="2"/>
    </row>
    <row r="135" ht="15.75" customHeight="1">
      <c r="A135" s="16"/>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c r="AA135" s="2"/>
      <c r="AB135" s="2"/>
      <c r="AC135" s="2"/>
      <c r="AD135" s="2"/>
      <c r="AE135" s="2"/>
      <c r="AF135" s="2"/>
      <c r="AG135" s="2"/>
      <c r="AH135" s="2"/>
      <c r="AI135" s="2"/>
      <c r="AJ135" s="2"/>
    </row>
    <row r="136" ht="15.75" customHeight="1">
      <c r="A136" s="16"/>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c r="AA136" s="2"/>
      <c r="AB136" s="2"/>
      <c r="AC136" s="2"/>
      <c r="AD136" s="2"/>
      <c r="AE136" s="2"/>
      <c r="AF136" s="2"/>
      <c r="AG136" s="2"/>
      <c r="AH136" s="2"/>
      <c r="AI136" s="2"/>
      <c r="AJ136" s="2"/>
    </row>
    <row r="137" ht="15.75" customHeight="1">
      <c r="A137" s="16"/>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c r="AA137" s="2"/>
      <c r="AB137" s="2"/>
      <c r="AC137" s="2"/>
      <c r="AD137" s="2"/>
      <c r="AE137" s="2"/>
      <c r="AF137" s="2"/>
      <c r="AG137" s="2"/>
      <c r="AH137" s="2"/>
      <c r="AI137" s="2"/>
      <c r="AJ137" s="2"/>
    </row>
    <row r="138" ht="15.75" customHeight="1">
      <c r="A138" s="16"/>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c r="AA138" s="2"/>
      <c r="AB138" s="2"/>
      <c r="AC138" s="2"/>
      <c r="AD138" s="2"/>
      <c r="AE138" s="2"/>
      <c r="AF138" s="2"/>
      <c r="AG138" s="2"/>
      <c r="AH138" s="2"/>
      <c r="AI138" s="2"/>
      <c r="AJ138" s="2"/>
    </row>
    <row r="139" ht="15.75" customHeight="1">
      <c r="A139" s="16"/>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c r="AA139" s="2"/>
      <c r="AB139" s="2"/>
      <c r="AC139" s="2"/>
      <c r="AD139" s="2"/>
      <c r="AE139" s="2"/>
      <c r="AF139" s="2"/>
      <c r="AG139" s="2"/>
      <c r="AH139" s="2"/>
      <c r="AI139" s="2"/>
      <c r="AJ139" s="2"/>
    </row>
    <row r="140" ht="15.75" customHeight="1">
      <c r="A140" s="16"/>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c r="AA140" s="2"/>
      <c r="AB140" s="2"/>
      <c r="AC140" s="2"/>
      <c r="AD140" s="2"/>
      <c r="AE140" s="2"/>
      <c r="AF140" s="2"/>
      <c r="AG140" s="2"/>
      <c r="AH140" s="2"/>
      <c r="AI140" s="2"/>
      <c r="AJ140" s="2"/>
    </row>
    <row r="141" ht="15.75" customHeight="1">
      <c r="A141" s="16"/>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c r="AA141" s="2"/>
      <c r="AB141" s="2"/>
      <c r="AC141" s="2"/>
      <c r="AD141" s="2"/>
      <c r="AE141" s="2"/>
      <c r="AF141" s="2"/>
      <c r="AG141" s="2"/>
      <c r="AH141" s="2"/>
      <c r="AI141" s="2"/>
      <c r="AJ141" s="2"/>
    </row>
    <row r="142" ht="15.75" customHeight="1">
      <c r="A142" s="16"/>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c r="AA142" s="2"/>
      <c r="AB142" s="2"/>
      <c r="AC142" s="2"/>
      <c r="AD142" s="2"/>
      <c r="AE142" s="2"/>
      <c r="AF142" s="2"/>
      <c r="AG142" s="2"/>
      <c r="AH142" s="2"/>
      <c r="AI142" s="2"/>
      <c r="AJ142" s="2"/>
    </row>
    <row r="143" ht="15.75" customHeight="1">
      <c r="A143" s="16"/>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c r="AA143" s="2"/>
      <c r="AB143" s="2"/>
      <c r="AC143" s="2"/>
      <c r="AD143" s="2"/>
      <c r="AE143" s="2"/>
      <c r="AF143" s="2"/>
      <c r="AG143" s="2"/>
      <c r="AH143" s="2"/>
      <c r="AI143" s="2"/>
      <c r="AJ143" s="2"/>
    </row>
    <row r="144" ht="15.75" customHeight="1">
      <c r="A144" s="16"/>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c r="AA144" s="2"/>
      <c r="AB144" s="2"/>
      <c r="AC144" s="2"/>
      <c r="AD144" s="2"/>
      <c r="AE144" s="2"/>
      <c r="AF144" s="2"/>
      <c r="AG144" s="2"/>
      <c r="AH144" s="2"/>
      <c r="AI144" s="2"/>
      <c r="AJ144" s="2"/>
    </row>
    <row r="145" ht="15.75" customHeight="1">
      <c r="A145" s="16"/>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c r="AA145" s="2"/>
      <c r="AB145" s="2"/>
      <c r="AC145" s="2"/>
      <c r="AD145" s="2"/>
      <c r="AE145" s="2"/>
      <c r="AF145" s="2"/>
      <c r="AG145" s="2"/>
      <c r="AH145" s="2"/>
      <c r="AI145" s="2"/>
      <c r="AJ145" s="2"/>
    </row>
    <row r="146" ht="15.75" customHeight="1">
      <c r="A146" s="16"/>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c r="AA146" s="2"/>
      <c r="AB146" s="2"/>
      <c r="AC146" s="2"/>
      <c r="AD146" s="2"/>
      <c r="AE146" s="2"/>
      <c r="AF146" s="2"/>
      <c r="AG146" s="2"/>
      <c r="AH146" s="2"/>
      <c r="AI146" s="2"/>
      <c r="AJ146" s="2"/>
    </row>
    <row r="147" ht="15.75" customHeight="1">
      <c r="A147" s="16"/>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c r="AA147" s="2"/>
      <c r="AB147" s="2"/>
      <c r="AC147" s="2"/>
      <c r="AD147" s="2"/>
      <c r="AE147" s="2"/>
      <c r="AF147" s="2"/>
      <c r="AG147" s="2"/>
      <c r="AH147" s="2"/>
      <c r="AI147" s="2"/>
      <c r="AJ147" s="2"/>
    </row>
    <row r="148" ht="15.75" customHeight="1">
      <c r="A148" s="16"/>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c r="AA148" s="2"/>
      <c r="AB148" s="2"/>
      <c r="AC148" s="2"/>
      <c r="AD148" s="2"/>
      <c r="AE148" s="2"/>
      <c r="AF148" s="2"/>
      <c r="AG148" s="2"/>
      <c r="AH148" s="2"/>
      <c r="AI148" s="2"/>
      <c r="AJ148" s="2"/>
    </row>
    <row r="149" ht="15.75" customHeight="1">
      <c r="A149" s="16"/>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c r="AA149" s="2"/>
      <c r="AB149" s="2"/>
      <c r="AC149" s="2"/>
      <c r="AD149" s="2"/>
      <c r="AE149" s="2"/>
      <c r="AF149" s="2"/>
      <c r="AG149" s="2"/>
      <c r="AH149" s="2"/>
      <c r="AI149" s="2"/>
      <c r="AJ149" s="2"/>
    </row>
    <row r="150" ht="15.75" customHeight="1">
      <c r="A150" s="16"/>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c r="AA150" s="2"/>
      <c r="AB150" s="2"/>
      <c r="AC150" s="2"/>
      <c r="AD150" s="2"/>
      <c r="AE150" s="2"/>
      <c r="AF150" s="2"/>
      <c r="AG150" s="2"/>
      <c r="AH150" s="2"/>
      <c r="AI150" s="2"/>
      <c r="AJ150" s="2"/>
    </row>
    <row r="151" ht="15.75" customHeight="1">
      <c r="A151" s="16"/>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c r="AA151" s="2"/>
      <c r="AB151" s="2"/>
      <c r="AC151" s="2"/>
      <c r="AD151" s="2"/>
      <c r="AE151" s="2"/>
      <c r="AF151" s="2"/>
      <c r="AG151" s="2"/>
      <c r="AH151" s="2"/>
      <c r="AI151" s="2"/>
      <c r="AJ151" s="2"/>
    </row>
    <row r="152" ht="15.75" customHeight="1">
      <c r="A152" s="16"/>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c r="AA152" s="2"/>
      <c r="AB152" s="2"/>
      <c r="AC152" s="2"/>
      <c r="AD152" s="2"/>
      <c r="AE152" s="2"/>
      <c r="AF152" s="2"/>
      <c r="AG152" s="2"/>
      <c r="AH152" s="2"/>
      <c r="AI152" s="2"/>
      <c r="AJ152" s="2"/>
    </row>
    <row r="153" ht="15.75" customHeight="1">
      <c r="A153" s="16"/>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c r="AA153" s="2"/>
      <c r="AB153" s="2"/>
      <c r="AC153" s="2"/>
      <c r="AD153" s="2"/>
      <c r="AE153" s="2"/>
      <c r="AF153" s="2"/>
      <c r="AG153" s="2"/>
      <c r="AH153" s="2"/>
      <c r="AI153" s="2"/>
      <c r="AJ153" s="2"/>
    </row>
    <row r="154" ht="15.75" customHeight="1">
      <c r="A154" s="16"/>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c r="AA154" s="2"/>
      <c r="AB154" s="2"/>
      <c r="AC154" s="2"/>
      <c r="AD154" s="2"/>
      <c r="AE154" s="2"/>
      <c r="AF154" s="2"/>
      <c r="AG154" s="2"/>
      <c r="AH154" s="2"/>
      <c r="AI154" s="2"/>
      <c r="AJ154" s="2"/>
    </row>
    <row r="155" ht="15.75" customHeight="1">
      <c r="A155" s="16"/>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c r="AA155" s="2"/>
      <c r="AB155" s="2"/>
      <c r="AC155" s="2"/>
      <c r="AD155" s="2"/>
      <c r="AE155" s="2"/>
      <c r="AF155" s="2"/>
      <c r="AG155" s="2"/>
      <c r="AH155" s="2"/>
      <c r="AI155" s="2"/>
      <c r="AJ155" s="2"/>
    </row>
    <row r="156" ht="15.75" customHeight="1">
      <c r="A156" s="16"/>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2"/>
      <c r="AB156" s="2"/>
      <c r="AC156" s="2"/>
      <c r="AD156" s="2"/>
      <c r="AE156" s="2"/>
      <c r="AF156" s="2"/>
      <c r="AG156" s="2"/>
      <c r="AH156" s="2"/>
      <c r="AI156" s="2"/>
      <c r="AJ156" s="2"/>
    </row>
    <row r="157" ht="15.75" customHeight="1">
      <c r="A157" s="16"/>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c r="AA157" s="2"/>
      <c r="AB157" s="2"/>
      <c r="AC157" s="2"/>
      <c r="AD157" s="2"/>
      <c r="AE157" s="2"/>
      <c r="AF157" s="2"/>
      <c r="AG157" s="2"/>
      <c r="AH157" s="2"/>
      <c r="AI157" s="2"/>
      <c r="AJ157" s="2"/>
    </row>
    <row r="158" ht="15.75" customHeight="1">
      <c r="A158" s="16"/>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c r="AA158" s="2"/>
      <c r="AB158" s="2"/>
      <c r="AC158" s="2"/>
      <c r="AD158" s="2"/>
      <c r="AE158" s="2"/>
      <c r="AF158" s="2"/>
      <c r="AG158" s="2"/>
      <c r="AH158" s="2"/>
      <c r="AI158" s="2"/>
      <c r="AJ158" s="2"/>
    </row>
    <row r="159" ht="15.75" customHeight="1">
      <c r="A159" s="16"/>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c r="AA159" s="2"/>
      <c r="AB159" s="2"/>
      <c r="AC159" s="2"/>
      <c r="AD159" s="2"/>
      <c r="AE159" s="2"/>
      <c r="AF159" s="2"/>
      <c r="AG159" s="2"/>
      <c r="AH159" s="2"/>
      <c r="AI159" s="2"/>
      <c r="AJ159" s="2"/>
    </row>
    <row r="160" ht="15.75" customHeight="1">
      <c r="A160" s="16"/>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c r="AA160" s="2"/>
      <c r="AB160" s="2"/>
      <c r="AC160" s="2"/>
      <c r="AD160" s="2"/>
      <c r="AE160" s="2"/>
      <c r="AF160" s="2"/>
      <c r="AG160" s="2"/>
      <c r="AH160" s="2"/>
      <c r="AI160" s="2"/>
      <c r="AJ160" s="2"/>
    </row>
    <row r="161" ht="15.75" customHeight="1">
      <c r="A161" s="16"/>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c r="AA161" s="2"/>
      <c r="AB161" s="2"/>
      <c r="AC161" s="2"/>
      <c r="AD161" s="2"/>
      <c r="AE161" s="2"/>
      <c r="AF161" s="2"/>
      <c r="AG161" s="2"/>
      <c r="AH161" s="2"/>
      <c r="AI161" s="2"/>
      <c r="AJ161" s="2"/>
    </row>
    <row r="162" ht="15.75" customHeight="1">
      <c r="A162" s="16"/>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c r="AA162" s="2"/>
      <c r="AB162" s="2"/>
      <c r="AC162" s="2"/>
      <c r="AD162" s="2"/>
      <c r="AE162" s="2"/>
      <c r="AF162" s="2"/>
      <c r="AG162" s="2"/>
      <c r="AH162" s="2"/>
      <c r="AI162" s="2"/>
      <c r="AJ162" s="2"/>
    </row>
    <row r="163" ht="15.75" customHeight="1">
      <c r="A163" s="16"/>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c r="AA163" s="2"/>
      <c r="AB163" s="2"/>
      <c r="AC163" s="2"/>
      <c r="AD163" s="2"/>
      <c r="AE163" s="2"/>
      <c r="AF163" s="2"/>
      <c r="AG163" s="2"/>
      <c r="AH163" s="2"/>
      <c r="AI163" s="2"/>
      <c r="AJ163" s="2"/>
    </row>
    <row r="164" ht="15.75" customHeight="1">
      <c r="A164" s="16"/>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c r="AA164" s="2"/>
      <c r="AB164" s="2"/>
      <c r="AC164" s="2"/>
      <c r="AD164" s="2"/>
      <c r="AE164" s="2"/>
      <c r="AF164" s="2"/>
      <c r="AG164" s="2"/>
      <c r="AH164" s="2"/>
      <c r="AI164" s="2"/>
      <c r="AJ164" s="2"/>
    </row>
    <row r="165" ht="15.75" customHeight="1">
      <c r="A165" s="16"/>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c r="AA165" s="2"/>
      <c r="AB165" s="2"/>
      <c r="AC165" s="2"/>
      <c r="AD165" s="2"/>
      <c r="AE165" s="2"/>
      <c r="AF165" s="2"/>
      <c r="AG165" s="2"/>
      <c r="AH165" s="2"/>
      <c r="AI165" s="2"/>
      <c r="AJ165" s="2"/>
    </row>
    <row r="166" ht="15.75" customHeight="1">
      <c r="A166" s="16"/>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c r="AA166" s="2"/>
      <c r="AB166" s="2"/>
      <c r="AC166" s="2"/>
      <c r="AD166" s="2"/>
      <c r="AE166" s="2"/>
      <c r="AF166" s="2"/>
      <c r="AG166" s="2"/>
      <c r="AH166" s="2"/>
      <c r="AI166" s="2"/>
      <c r="AJ166" s="2"/>
    </row>
    <row r="167" ht="15.75" customHeight="1">
      <c r="A167" s="16"/>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c r="AA167" s="2"/>
      <c r="AB167" s="2"/>
      <c r="AC167" s="2"/>
      <c r="AD167" s="2"/>
      <c r="AE167" s="2"/>
      <c r="AF167" s="2"/>
      <c r="AG167" s="2"/>
      <c r="AH167" s="2"/>
      <c r="AI167" s="2"/>
      <c r="AJ167" s="2"/>
    </row>
    <row r="168" ht="15.75" customHeight="1">
      <c r="A168" s="16"/>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c r="AA168" s="2"/>
      <c r="AB168" s="2"/>
      <c r="AC168" s="2"/>
      <c r="AD168" s="2"/>
      <c r="AE168" s="2"/>
      <c r="AF168" s="2"/>
      <c r="AG168" s="2"/>
      <c r="AH168" s="2"/>
      <c r="AI168" s="2"/>
      <c r="AJ168" s="2"/>
    </row>
    <row r="169" ht="15.75" customHeight="1">
      <c r="A169" s="16"/>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c r="AA169" s="2"/>
      <c r="AB169" s="2"/>
      <c r="AC169" s="2"/>
      <c r="AD169" s="2"/>
      <c r="AE169" s="2"/>
      <c r="AF169" s="2"/>
      <c r="AG169" s="2"/>
      <c r="AH169" s="2"/>
      <c r="AI169" s="2"/>
      <c r="AJ169" s="2"/>
    </row>
    <row r="170" ht="15.75" customHeight="1">
      <c r="A170" s="16"/>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c r="AA170" s="2"/>
      <c r="AB170" s="2"/>
      <c r="AC170" s="2"/>
      <c r="AD170" s="2"/>
      <c r="AE170" s="2"/>
      <c r="AF170" s="2"/>
      <c r="AG170" s="2"/>
      <c r="AH170" s="2"/>
      <c r="AI170" s="2"/>
      <c r="AJ170" s="2"/>
    </row>
    <row r="171" ht="15.75" customHeight="1">
      <c r="A171" s="16"/>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c r="AA171" s="2"/>
      <c r="AB171" s="2"/>
      <c r="AC171" s="2"/>
      <c r="AD171" s="2"/>
      <c r="AE171" s="2"/>
      <c r="AF171" s="2"/>
      <c r="AG171" s="2"/>
      <c r="AH171" s="2"/>
      <c r="AI171" s="2"/>
      <c r="AJ171" s="2"/>
    </row>
    <row r="172" ht="15.75" customHeight="1">
      <c r="A172" s="16"/>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c r="AA172" s="2"/>
      <c r="AB172" s="2"/>
      <c r="AC172" s="2"/>
      <c r="AD172" s="2"/>
      <c r="AE172" s="2"/>
      <c r="AF172" s="2"/>
      <c r="AG172" s="2"/>
      <c r="AH172" s="2"/>
      <c r="AI172" s="2"/>
      <c r="AJ172" s="2"/>
    </row>
    <row r="173" ht="15.75" customHeight="1">
      <c r="A173" s="16"/>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c r="AA173" s="2"/>
      <c r="AB173" s="2"/>
      <c r="AC173" s="2"/>
      <c r="AD173" s="2"/>
      <c r="AE173" s="2"/>
      <c r="AF173" s="2"/>
      <c r="AG173" s="2"/>
      <c r="AH173" s="2"/>
      <c r="AI173" s="2"/>
      <c r="AJ173" s="2"/>
    </row>
    <row r="174" ht="15.75" customHeight="1">
      <c r="A174" s="16"/>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c r="AA174" s="2"/>
      <c r="AB174" s="2"/>
      <c r="AC174" s="2"/>
      <c r="AD174" s="2"/>
      <c r="AE174" s="2"/>
      <c r="AF174" s="2"/>
      <c r="AG174" s="2"/>
      <c r="AH174" s="2"/>
      <c r="AI174" s="2"/>
      <c r="AJ174" s="2"/>
    </row>
    <row r="175" ht="15.75" customHeight="1">
      <c r="A175" s="16"/>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c r="AA175" s="2"/>
      <c r="AB175" s="2"/>
      <c r="AC175" s="2"/>
      <c r="AD175" s="2"/>
      <c r="AE175" s="2"/>
      <c r="AF175" s="2"/>
      <c r="AG175" s="2"/>
      <c r="AH175" s="2"/>
      <c r="AI175" s="2"/>
      <c r="AJ175" s="2"/>
    </row>
    <row r="176" ht="15.75" customHeight="1">
      <c r="A176" s="16"/>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c r="AA176" s="2"/>
      <c r="AB176" s="2"/>
      <c r="AC176" s="2"/>
      <c r="AD176" s="2"/>
      <c r="AE176" s="2"/>
      <c r="AF176" s="2"/>
      <c r="AG176" s="2"/>
      <c r="AH176" s="2"/>
      <c r="AI176" s="2"/>
      <c r="AJ176" s="2"/>
    </row>
    <row r="177" ht="15.75" customHeight="1">
      <c r="A177" s="16"/>
      <c r="B177" s="16"/>
      <c r="C177" s="16"/>
      <c r="D177" s="16"/>
      <c r="E177" s="16"/>
      <c r="F177" s="16"/>
      <c r="G177" s="16"/>
      <c r="H177" s="16"/>
      <c r="I177" s="16"/>
      <c r="J177" s="16"/>
      <c r="K177" s="16"/>
      <c r="L177" s="16"/>
      <c r="M177" s="16"/>
      <c r="N177" s="16"/>
      <c r="O177" s="16"/>
      <c r="P177" s="16"/>
      <c r="Q177" s="16"/>
      <c r="R177" s="16"/>
      <c r="S177" s="16"/>
      <c r="T177" s="16"/>
      <c r="U177" s="16"/>
      <c r="V177" s="16"/>
      <c r="W177" s="16"/>
      <c r="X177" s="16"/>
      <c r="Y177" s="16"/>
      <c r="Z177" s="16"/>
      <c r="AA177" s="2"/>
      <c r="AB177" s="2"/>
      <c r="AC177" s="2"/>
      <c r="AD177" s="2"/>
      <c r="AE177" s="2"/>
      <c r="AF177" s="2"/>
      <c r="AG177" s="2"/>
      <c r="AH177" s="2"/>
      <c r="AI177" s="2"/>
      <c r="AJ177" s="2"/>
    </row>
    <row r="178" ht="15.75" customHeight="1">
      <c r="A178" s="16"/>
      <c r="B178" s="16"/>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c r="AA178" s="2"/>
      <c r="AB178" s="2"/>
      <c r="AC178" s="2"/>
      <c r="AD178" s="2"/>
      <c r="AE178" s="2"/>
      <c r="AF178" s="2"/>
      <c r="AG178" s="2"/>
      <c r="AH178" s="2"/>
      <c r="AI178" s="2"/>
      <c r="AJ178" s="2"/>
    </row>
    <row r="179" ht="15.75" customHeight="1">
      <c r="A179" s="16"/>
      <c r="B179" s="16"/>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c r="AA179" s="2"/>
      <c r="AB179" s="2"/>
      <c r="AC179" s="2"/>
      <c r="AD179" s="2"/>
      <c r="AE179" s="2"/>
      <c r="AF179" s="2"/>
      <c r="AG179" s="2"/>
      <c r="AH179" s="2"/>
      <c r="AI179" s="2"/>
      <c r="AJ179" s="2"/>
    </row>
    <row r="180" ht="15.75" customHeight="1">
      <c r="A180" s="16"/>
      <c r="B180" s="16"/>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c r="AA180" s="2"/>
      <c r="AB180" s="2"/>
      <c r="AC180" s="2"/>
      <c r="AD180" s="2"/>
      <c r="AE180" s="2"/>
      <c r="AF180" s="2"/>
      <c r="AG180" s="2"/>
      <c r="AH180" s="2"/>
      <c r="AI180" s="2"/>
      <c r="AJ180" s="2"/>
    </row>
    <row r="181" ht="15.75" customHeight="1">
      <c r="A181" s="16"/>
      <c r="B181" s="16"/>
      <c r="C181" s="16"/>
      <c r="D181" s="16"/>
      <c r="E181" s="16"/>
      <c r="F181" s="16"/>
      <c r="G181" s="16"/>
      <c r="H181" s="16"/>
      <c r="I181" s="16"/>
      <c r="J181" s="16"/>
      <c r="K181" s="16"/>
      <c r="L181" s="16"/>
      <c r="M181" s="16"/>
      <c r="N181" s="16"/>
      <c r="O181" s="16"/>
      <c r="P181" s="16"/>
      <c r="Q181" s="16"/>
      <c r="R181" s="16"/>
      <c r="S181" s="16"/>
      <c r="T181" s="16"/>
      <c r="U181" s="16"/>
      <c r="V181" s="16"/>
      <c r="W181" s="16"/>
      <c r="X181" s="16"/>
      <c r="Y181" s="16"/>
      <c r="Z181" s="16"/>
      <c r="AA181" s="2"/>
      <c r="AB181" s="2"/>
      <c r="AC181" s="2"/>
      <c r="AD181" s="2"/>
      <c r="AE181" s="2"/>
      <c r="AF181" s="2"/>
      <c r="AG181" s="2"/>
      <c r="AH181" s="2"/>
      <c r="AI181" s="2"/>
      <c r="AJ181" s="2"/>
    </row>
    <row r="182" ht="15.75" customHeight="1">
      <c r="A182" s="16"/>
      <c r="B182" s="16"/>
      <c r="C182" s="16"/>
      <c r="D182" s="16"/>
      <c r="E182" s="16"/>
      <c r="F182" s="16"/>
      <c r="G182" s="16"/>
      <c r="H182" s="16"/>
      <c r="I182" s="16"/>
      <c r="J182" s="16"/>
      <c r="K182" s="16"/>
      <c r="L182" s="16"/>
      <c r="M182" s="16"/>
      <c r="N182" s="16"/>
      <c r="O182" s="16"/>
      <c r="P182" s="16"/>
      <c r="Q182" s="16"/>
      <c r="R182" s="16"/>
      <c r="S182" s="16"/>
      <c r="T182" s="16"/>
      <c r="U182" s="16"/>
      <c r="V182" s="16"/>
      <c r="W182" s="16"/>
      <c r="X182" s="16"/>
      <c r="Y182" s="16"/>
      <c r="Z182" s="16"/>
      <c r="AA182" s="2"/>
      <c r="AB182" s="2"/>
      <c r="AC182" s="2"/>
      <c r="AD182" s="2"/>
      <c r="AE182" s="2"/>
      <c r="AF182" s="2"/>
      <c r="AG182" s="2"/>
      <c r="AH182" s="2"/>
      <c r="AI182" s="2"/>
      <c r="AJ182" s="2"/>
    </row>
    <row r="183" ht="15.75" customHeight="1">
      <c r="A183" s="16"/>
      <c r="B183" s="16"/>
      <c r="C183" s="16"/>
      <c r="D183" s="16"/>
      <c r="E183" s="16"/>
      <c r="F183" s="16"/>
      <c r="G183" s="16"/>
      <c r="H183" s="16"/>
      <c r="I183" s="16"/>
      <c r="J183" s="16"/>
      <c r="K183" s="16"/>
      <c r="L183" s="16"/>
      <c r="M183" s="16"/>
      <c r="N183" s="16"/>
      <c r="O183" s="16"/>
      <c r="P183" s="16"/>
      <c r="Q183" s="16"/>
      <c r="R183" s="16"/>
      <c r="S183" s="16"/>
      <c r="T183" s="16"/>
      <c r="U183" s="16"/>
      <c r="V183" s="16"/>
      <c r="W183" s="16"/>
      <c r="X183" s="16"/>
      <c r="Y183" s="16"/>
      <c r="Z183" s="16"/>
      <c r="AA183" s="2"/>
      <c r="AB183" s="2"/>
      <c r="AC183" s="2"/>
      <c r="AD183" s="2"/>
      <c r="AE183" s="2"/>
      <c r="AF183" s="2"/>
      <c r="AG183" s="2"/>
      <c r="AH183" s="2"/>
      <c r="AI183" s="2"/>
      <c r="AJ183" s="2"/>
    </row>
    <row r="184" ht="15.75" customHeight="1">
      <c r="A184" s="16"/>
      <c r="B184" s="16"/>
      <c r="C184" s="16"/>
      <c r="D184" s="16"/>
      <c r="E184" s="16"/>
      <c r="F184" s="16"/>
      <c r="G184" s="16"/>
      <c r="H184" s="16"/>
      <c r="I184" s="16"/>
      <c r="J184" s="16"/>
      <c r="K184" s="16"/>
      <c r="L184" s="16"/>
      <c r="M184" s="16"/>
      <c r="N184" s="16"/>
      <c r="O184" s="16"/>
      <c r="P184" s="16"/>
      <c r="Q184" s="16"/>
      <c r="R184" s="16"/>
      <c r="S184" s="16"/>
      <c r="T184" s="16"/>
      <c r="U184" s="16"/>
      <c r="V184" s="16"/>
      <c r="W184" s="16"/>
      <c r="X184" s="16"/>
      <c r="Y184" s="16"/>
      <c r="Z184" s="16"/>
      <c r="AA184" s="2"/>
      <c r="AB184" s="2"/>
      <c r="AC184" s="2"/>
      <c r="AD184" s="2"/>
      <c r="AE184" s="2"/>
      <c r="AF184" s="2"/>
      <c r="AG184" s="2"/>
      <c r="AH184" s="2"/>
      <c r="AI184" s="2"/>
      <c r="AJ184" s="2"/>
    </row>
    <row r="185" ht="15.75" customHeight="1">
      <c r="A185" s="16"/>
      <c r="B185" s="16"/>
      <c r="C185" s="16"/>
      <c r="D185" s="16"/>
      <c r="E185" s="16"/>
      <c r="F185" s="16"/>
      <c r="G185" s="16"/>
      <c r="H185" s="16"/>
      <c r="I185" s="16"/>
      <c r="J185" s="16"/>
      <c r="K185" s="16"/>
      <c r="L185" s="16"/>
      <c r="M185" s="16"/>
      <c r="N185" s="16"/>
      <c r="O185" s="16"/>
      <c r="P185" s="16"/>
      <c r="Q185" s="16"/>
      <c r="R185" s="16"/>
      <c r="S185" s="16"/>
      <c r="T185" s="16"/>
      <c r="U185" s="16"/>
      <c r="V185" s="16"/>
      <c r="W185" s="16"/>
      <c r="X185" s="16"/>
      <c r="Y185" s="16"/>
      <c r="Z185" s="16"/>
      <c r="AA185" s="2"/>
      <c r="AB185" s="2"/>
      <c r="AC185" s="2"/>
      <c r="AD185" s="2"/>
      <c r="AE185" s="2"/>
      <c r="AF185" s="2"/>
      <c r="AG185" s="2"/>
      <c r="AH185" s="2"/>
      <c r="AI185" s="2"/>
      <c r="AJ185" s="2"/>
    </row>
    <row r="186" ht="15.75" customHeight="1">
      <c r="A186" s="16"/>
      <c r="B186" s="16"/>
      <c r="C186" s="16"/>
      <c r="D186" s="16"/>
      <c r="E186" s="16"/>
      <c r="F186" s="16"/>
      <c r="G186" s="16"/>
      <c r="H186" s="16"/>
      <c r="I186" s="16"/>
      <c r="J186" s="16"/>
      <c r="K186" s="16"/>
      <c r="L186" s="16"/>
      <c r="M186" s="16"/>
      <c r="N186" s="16"/>
      <c r="O186" s="16"/>
      <c r="P186" s="16"/>
      <c r="Q186" s="16"/>
      <c r="R186" s="16"/>
      <c r="S186" s="16"/>
      <c r="T186" s="16"/>
      <c r="U186" s="16"/>
      <c r="V186" s="16"/>
      <c r="W186" s="16"/>
      <c r="X186" s="16"/>
      <c r="Y186" s="16"/>
      <c r="Z186" s="16"/>
      <c r="AA186" s="2"/>
      <c r="AB186" s="2"/>
      <c r="AC186" s="2"/>
      <c r="AD186" s="2"/>
      <c r="AE186" s="2"/>
      <c r="AF186" s="2"/>
      <c r="AG186" s="2"/>
      <c r="AH186" s="2"/>
      <c r="AI186" s="2"/>
      <c r="AJ186" s="2"/>
    </row>
    <row r="187" ht="15.75" customHeight="1">
      <c r="A187" s="16"/>
      <c r="B187" s="16"/>
      <c r="C187" s="16"/>
      <c r="D187" s="16"/>
      <c r="E187" s="16"/>
      <c r="F187" s="16"/>
      <c r="G187" s="16"/>
      <c r="H187" s="16"/>
      <c r="I187" s="16"/>
      <c r="J187" s="16"/>
      <c r="K187" s="16"/>
      <c r="L187" s="16"/>
      <c r="M187" s="16"/>
      <c r="N187" s="16"/>
      <c r="O187" s="16"/>
      <c r="P187" s="16"/>
      <c r="Q187" s="16"/>
      <c r="R187" s="16"/>
      <c r="S187" s="16"/>
      <c r="T187" s="16"/>
      <c r="U187" s="16"/>
      <c r="V187" s="16"/>
      <c r="W187" s="16"/>
      <c r="X187" s="16"/>
      <c r="Y187" s="16"/>
      <c r="Z187" s="16"/>
      <c r="AA187" s="2"/>
      <c r="AB187" s="2"/>
      <c r="AC187" s="2"/>
      <c r="AD187" s="2"/>
      <c r="AE187" s="2"/>
      <c r="AF187" s="2"/>
      <c r="AG187" s="2"/>
      <c r="AH187" s="2"/>
      <c r="AI187" s="2"/>
      <c r="AJ187" s="2"/>
    </row>
    <row r="188" ht="15.75" customHeight="1">
      <c r="A188" s="16"/>
      <c r="B188" s="16"/>
      <c r="C188" s="16"/>
      <c r="D188" s="16"/>
      <c r="E188" s="16"/>
      <c r="F188" s="16"/>
      <c r="G188" s="16"/>
      <c r="H188" s="16"/>
      <c r="I188" s="16"/>
      <c r="J188" s="16"/>
      <c r="K188" s="16"/>
      <c r="L188" s="16"/>
      <c r="M188" s="16"/>
      <c r="N188" s="16"/>
      <c r="O188" s="16"/>
      <c r="P188" s="16"/>
      <c r="Q188" s="16"/>
      <c r="R188" s="16"/>
      <c r="S188" s="16"/>
      <c r="T188" s="16"/>
      <c r="U188" s="16"/>
      <c r="V188" s="16"/>
      <c r="W188" s="16"/>
      <c r="X188" s="16"/>
      <c r="Y188" s="16"/>
      <c r="Z188" s="16"/>
      <c r="AA188" s="2"/>
      <c r="AB188" s="2"/>
      <c r="AC188" s="2"/>
      <c r="AD188" s="2"/>
      <c r="AE188" s="2"/>
      <c r="AF188" s="2"/>
      <c r="AG188" s="2"/>
      <c r="AH188" s="2"/>
      <c r="AI188" s="2"/>
      <c r="AJ188" s="2"/>
    </row>
    <row r="189" ht="15.75" customHeight="1">
      <c r="A189" s="16"/>
      <c r="B189" s="16"/>
      <c r="C189" s="16"/>
      <c r="D189" s="16"/>
      <c r="E189" s="16"/>
      <c r="F189" s="16"/>
      <c r="G189" s="16"/>
      <c r="H189" s="16"/>
      <c r="I189" s="16"/>
      <c r="J189" s="16"/>
      <c r="K189" s="16"/>
      <c r="L189" s="16"/>
      <c r="M189" s="16"/>
      <c r="N189" s="16"/>
      <c r="O189" s="16"/>
      <c r="P189" s="16"/>
      <c r="Q189" s="16"/>
      <c r="R189" s="16"/>
      <c r="S189" s="16"/>
      <c r="T189" s="16"/>
      <c r="U189" s="16"/>
      <c r="V189" s="16"/>
      <c r="W189" s="16"/>
      <c r="X189" s="16"/>
      <c r="Y189" s="16"/>
      <c r="Z189" s="16"/>
      <c r="AA189" s="2"/>
      <c r="AB189" s="2"/>
      <c r="AC189" s="2"/>
      <c r="AD189" s="2"/>
      <c r="AE189" s="2"/>
      <c r="AF189" s="2"/>
      <c r="AG189" s="2"/>
      <c r="AH189" s="2"/>
      <c r="AI189" s="2"/>
      <c r="AJ189" s="2"/>
    </row>
    <row r="190" ht="15.75" customHeight="1">
      <c r="A190" s="16"/>
      <c r="B190" s="16"/>
      <c r="C190" s="16"/>
      <c r="D190" s="16"/>
      <c r="E190" s="16"/>
      <c r="F190" s="16"/>
      <c r="G190" s="16"/>
      <c r="H190" s="16"/>
      <c r="I190" s="16"/>
      <c r="J190" s="16"/>
      <c r="K190" s="16"/>
      <c r="L190" s="16"/>
      <c r="M190" s="16"/>
      <c r="N190" s="16"/>
      <c r="O190" s="16"/>
      <c r="P190" s="16"/>
      <c r="Q190" s="16"/>
      <c r="R190" s="16"/>
      <c r="S190" s="16"/>
      <c r="T190" s="16"/>
      <c r="U190" s="16"/>
      <c r="V190" s="16"/>
      <c r="W190" s="16"/>
      <c r="X190" s="16"/>
      <c r="Y190" s="16"/>
      <c r="Z190" s="16"/>
      <c r="AA190" s="2"/>
      <c r="AB190" s="2"/>
      <c r="AC190" s="2"/>
      <c r="AD190" s="2"/>
      <c r="AE190" s="2"/>
      <c r="AF190" s="2"/>
      <c r="AG190" s="2"/>
      <c r="AH190" s="2"/>
      <c r="AI190" s="2"/>
      <c r="AJ190" s="2"/>
    </row>
    <row r="191" ht="15.75" customHeight="1">
      <c r="A191" s="16"/>
      <c r="B191" s="16"/>
      <c r="C191" s="16"/>
      <c r="D191" s="16"/>
      <c r="E191" s="16"/>
      <c r="F191" s="16"/>
      <c r="G191" s="16"/>
      <c r="H191" s="16"/>
      <c r="I191" s="16"/>
      <c r="J191" s="16"/>
      <c r="K191" s="16"/>
      <c r="L191" s="16"/>
      <c r="M191" s="16"/>
      <c r="N191" s="16"/>
      <c r="O191" s="16"/>
      <c r="P191" s="16"/>
      <c r="Q191" s="16"/>
      <c r="R191" s="16"/>
      <c r="S191" s="16"/>
      <c r="T191" s="16"/>
      <c r="U191" s="16"/>
      <c r="V191" s="16"/>
      <c r="W191" s="16"/>
      <c r="X191" s="16"/>
      <c r="Y191" s="16"/>
      <c r="Z191" s="16"/>
      <c r="AA191" s="2"/>
      <c r="AB191" s="2"/>
      <c r="AC191" s="2"/>
      <c r="AD191" s="2"/>
      <c r="AE191" s="2"/>
      <c r="AF191" s="2"/>
      <c r="AG191" s="2"/>
      <c r="AH191" s="2"/>
      <c r="AI191" s="2"/>
      <c r="AJ191" s="2"/>
    </row>
    <row r="192" ht="15.75" customHeight="1">
      <c r="A192" s="16"/>
      <c r="B192" s="16"/>
      <c r="C192" s="16"/>
      <c r="D192" s="16"/>
      <c r="E192" s="16"/>
      <c r="F192" s="16"/>
      <c r="G192" s="16"/>
      <c r="H192" s="16"/>
      <c r="I192" s="16"/>
      <c r="J192" s="16"/>
      <c r="K192" s="16"/>
      <c r="L192" s="16"/>
      <c r="M192" s="16"/>
      <c r="N192" s="16"/>
      <c r="O192" s="16"/>
      <c r="P192" s="16"/>
      <c r="Q192" s="16"/>
      <c r="R192" s="16"/>
      <c r="S192" s="16"/>
      <c r="T192" s="16"/>
      <c r="U192" s="16"/>
      <c r="V192" s="16"/>
      <c r="W192" s="16"/>
      <c r="X192" s="16"/>
      <c r="Y192" s="16"/>
      <c r="Z192" s="16"/>
      <c r="AA192" s="2"/>
      <c r="AB192" s="2"/>
      <c r="AC192" s="2"/>
      <c r="AD192" s="2"/>
      <c r="AE192" s="2"/>
      <c r="AF192" s="2"/>
      <c r="AG192" s="2"/>
      <c r="AH192" s="2"/>
      <c r="AI192" s="2"/>
      <c r="AJ192" s="2"/>
    </row>
    <row r="193" ht="15.75" customHeight="1">
      <c r="A193" s="16"/>
      <c r="B193" s="16"/>
      <c r="C193" s="16"/>
      <c r="D193" s="16"/>
      <c r="E193" s="16"/>
      <c r="F193" s="16"/>
      <c r="G193" s="16"/>
      <c r="H193" s="16"/>
      <c r="I193" s="16"/>
      <c r="J193" s="16"/>
      <c r="K193" s="16"/>
      <c r="L193" s="16"/>
      <c r="M193" s="16"/>
      <c r="N193" s="16"/>
      <c r="O193" s="16"/>
      <c r="P193" s="16"/>
      <c r="Q193" s="16"/>
      <c r="R193" s="16"/>
      <c r="S193" s="16"/>
      <c r="T193" s="16"/>
      <c r="U193" s="16"/>
      <c r="V193" s="16"/>
      <c r="W193" s="16"/>
      <c r="X193" s="16"/>
      <c r="Y193" s="16"/>
      <c r="Z193" s="16"/>
      <c r="AA193" s="2"/>
      <c r="AB193" s="2"/>
      <c r="AC193" s="2"/>
      <c r="AD193" s="2"/>
      <c r="AE193" s="2"/>
      <c r="AF193" s="2"/>
      <c r="AG193" s="2"/>
      <c r="AH193" s="2"/>
      <c r="AI193" s="2"/>
      <c r="AJ193" s="2"/>
    </row>
    <row r="194" ht="15.75" customHeight="1">
      <c r="A194" s="16"/>
      <c r="B194" s="16"/>
      <c r="C194" s="16"/>
      <c r="D194" s="16"/>
      <c r="E194" s="16"/>
      <c r="F194" s="16"/>
      <c r="G194" s="16"/>
      <c r="H194" s="16"/>
      <c r="I194" s="16"/>
      <c r="J194" s="16"/>
      <c r="K194" s="16"/>
      <c r="L194" s="16"/>
      <c r="M194" s="16"/>
      <c r="N194" s="16"/>
      <c r="O194" s="16"/>
      <c r="P194" s="16"/>
      <c r="Q194" s="16"/>
      <c r="R194" s="16"/>
      <c r="S194" s="16"/>
      <c r="T194" s="16"/>
      <c r="U194" s="16"/>
      <c r="V194" s="16"/>
      <c r="W194" s="16"/>
      <c r="X194" s="16"/>
      <c r="Y194" s="16"/>
      <c r="Z194" s="16"/>
      <c r="AA194" s="2"/>
      <c r="AB194" s="2"/>
      <c r="AC194" s="2"/>
      <c r="AD194" s="2"/>
      <c r="AE194" s="2"/>
      <c r="AF194" s="2"/>
      <c r="AG194" s="2"/>
      <c r="AH194" s="2"/>
      <c r="AI194" s="2"/>
      <c r="AJ194" s="2"/>
    </row>
    <row r="195" ht="15.75" customHeight="1">
      <c r="A195" s="16"/>
      <c r="B195" s="16"/>
      <c r="C195" s="16"/>
      <c r="D195" s="16"/>
      <c r="E195" s="16"/>
      <c r="F195" s="16"/>
      <c r="G195" s="16"/>
      <c r="H195" s="16"/>
      <c r="I195" s="16"/>
      <c r="J195" s="16"/>
      <c r="K195" s="16"/>
      <c r="L195" s="16"/>
      <c r="M195" s="16"/>
      <c r="N195" s="16"/>
      <c r="O195" s="16"/>
      <c r="P195" s="16"/>
      <c r="Q195" s="16"/>
      <c r="R195" s="16"/>
      <c r="S195" s="16"/>
      <c r="T195" s="16"/>
      <c r="U195" s="16"/>
      <c r="V195" s="16"/>
      <c r="W195" s="16"/>
      <c r="X195" s="16"/>
      <c r="Y195" s="16"/>
      <c r="Z195" s="16"/>
      <c r="AA195" s="2"/>
      <c r="AB195" s="2"/>
      <c r="AC195" s="2"/>
      <c r="AD195" s="2"/>
      <c r="AE195" s="2"/>
      <c r="AF195" s="2"/>
      <c r="AG195" s="2"/>
      <c r="AH195" s="2"/>
      <c r="AI195" s="2"/>
      <c r="AJ195" s="2"/>
    </row>
    <row r="196" ht="15.75" customHeight="1">
      <c r="A196" s="16"/>
      <c r="B196" s="16"/>
      <c r="C196" s="16"/>
      <c r="D196" s="16"/>
      <c r="E196" s="16"/>
      <c r="F196" s="16"/>
      <c r="G196" s="16"/>
      <c r="H196" s="16"/>
      <c r="I196" s="16"/>
      <c r="J196" s="16"/>
      <c r="K196" s="16"/>
      <c r="L196" s="16"/>
      <c r="M196" s="16"/>
      <c r="N196" s="16"/>
      <c r="O196" s="16"/>
      <c r="P196" s="16"/>
      <c r="Q196" s="16"/>
      <c r="R196" s="16"/>
      <c r="S196" s="16"/>
      <c r="T196" s="16"/>
      <c r="U196" s="16"/>
      <c r="V196" s="16"/>
      <c r="W196" s="16"/>
      <c r="X196" s="16"/>
      <c r="Y196" s="16"/>
      <c r="Z196" s="16"/>
      <c r="AA196" s="2"/>
      <c r="AB196" s="2"/>
      <c r="AC196" s="2"/>
      <c r="AD196" s="2"/>
      <c r="AE196" s="2"/>
      <c r="AF196" s="2"/>
      <c r="AG196" s="2"/>
      <c r="AH196" s="2"/>
      <c r="AI196" s="2"/>
      <c r="AJ196" s="2"/>
    </row>
    <row r="197" ht="15.75" customHeight="1">
      <c r="A197" s="16"/>
      <c r="B197" s="16"/>
      <c r="C197" s="16"/>
      <c r="D197" s="16"/>
      <c r="E197" s="16"/>
      <c r="F197" s="16"/>
      <c r="G197" s="16"/>
      <c r="H197" s="16"/>
      <c r="I197" s="16"/>
      <c r="J197" s="16"/>
      <c r="K197" s="16"/>
      <c r="L197" s="16"/>
      <c r="M197" s="16"/>
      <c r="N197" s="16"/>
      <c r="O197" s="16"/>
      <c r="P197" s="16"/>
      <c r="Q197" s="16"/>
      <c r="R197" s="16"/>
      <c r="S197" s="16"/>
      <c r="T197" s="16"/>
      <c r="U197" s="16"/>
      <c r="V197" s="16"/>
      <c r="W197" s="16"/>
      <c r="X197" s="16"/>
      <c r="Y197" s="16"/>
      <c r="Z197" s="16"/>
      <c r="AA197" s="2"/>
      <c r="AB197" s="2"/>
      <c r="AC197" s="2"/>
      <c r="AD197" s="2"/>
      <c r="AE197" s="2"/>
      <c r="AF197" s="2"/>
      <c r="AG197" s="2"/>
      <c r="AH197" s="2"/>
      <c r="AI197" s="2"/>
      <c r="AJ197" s="2"/>
    </row>
    <row r="198" ht="15.75" customHeight="1">
      <c r="A198" s="16"/>
      <c r="B198" s="16"/>
      <c r="C198" s="16"/>
      <c r="D198" s="16"/>
      <c r="E198" s="16"/>
      <c r="F198" s="16"/>
      <c r="G198" s="16"/>
      <c r="H198" s="16"/>
      <c r="I198" s="16"/>
      <c r="J198" s="16"/>
      <c r="K198" s="16"/>
      <c r="L198" s="16"/>
      <c r="M198" s="16"/>
      <c r="N198" s="16"/>
      <c r="O198" s="16"/>
      <c r="P198" s="16"/>
      <c r="Q198" s="16"/>
      <c r="R198" s="16"/>
      <c r="S198" s="16"/>
      <c r="T198" s="16"/>
      <c r="U198" s="16"/>
      <c r="V198" s="16"/>
      <c r="W198" s="16"/>
      <c r="X198" s="16"/>
      <c r="Y198" s="16"/>
      <c r="Z198" s="16"/>
      <c r="AA198" s="2"/>
      <c r="AB198" s="2"/>
      <c r="AC198" s="2"/>
      <c r="AD198" s="2"/>
      <c r="AE198" s="2"/>
      <c r="AF198" s="2"/>
      <c r="AG198" s="2"/>
      <c r="AH198" s="2"/>
      <c r="AI198" s="2"/>
      <c r="AJ198" s="2"/>
    </row>
    <row r="199" ht="15.75" customHeight="1">
      <c r="A199" s="16"/>
      <c r="B199" s="16"/>
      <c r="C199" s="16"/>
      <c r="D199" s="16"/>
      <c r="E199" s="16"/>
      <c r="F199" s="16"/>
      <c r="G199" s="16"/>
      <c r="H199" s="16"/>
      <c r="I199" s="16"/>
      <c r="J199" s="16"/>
      <c r="K199" s="16"/>
      <c r="L199" s="16"/>
      <c r="M199" s="16"/>
      <c r="N199" s="16"/>
      <c r="O199" s="16"/>
      <c r="P199" s="16"/>
      <c r="Q199" s="16"/>
      <c r="R199" s="16"/>
      <c r="S199" s="16"/>
      <c r="T199" s="16"/>
      <c r="U199" s="16"/>
      <c r="V199" s="16"/>
      <c r="W199" s="16"/>
      <c r="X199" s="16"/>
      <c r="Y199" s="16"/>
      <c r="Z199" s="16"/>
      <c r="AA199" s="2"/>
      <c r="AB199" s="2"/>
      <c r="AC199" s="2"/>
      <c r="AD199" s="2"/>
      <c r="AE199" s="2"/>
      <c r="AF199" s="2"/>
      <c r="AG199" s="2"/>
      <c r="AH199" s="2"/>
      <c r="AI199" s="2"/>
      <c r="AJ199" s="2"/>
    </row>
    <row r="200" ht="15.75" customHeight="1">
      <c r="A200" s="16"/>
      <c r="B200" s="16"/>
      <c r="C200" s="16"/>
      <c r="D200" s="16"/>
      <c r="E200" s="16"/>
      <c r="F200" s="16"/>
      <c r="G200" s="16"/>
      <c r="H200" s="16"/>
      <c r="I200" s="16"/>
      <c r="J200" s="16"/>
      <c r="K200" s="16"/>
      <c r="L200" s="16"/>
      <c r="M200" s="16"/>
      <c r="N200" s="16"/>
      <c r="O200" s="16"/>
      <c r="P200" s="16"/>
      <c r="Q200" s="16"/>
      <c r="R200" s="16"/>
      <c r="S200" s="16"/>
      <c r="T200" s="16"/>
      <c r="U200" s="16"/>
      <c r="V200" s="16"/>
      <c r="W200" s="16"/>
      <c r="X200" s="16"/>
      <c r="Y200" s="16"/>
      <c r="Z200" s="16"/>
      <c r="AA200" s="2"/>
      <c r="AB200" s="2"/>
      <c r="AC200" s="2"/>
      <c r="AD200" s="2"/>
      <c r="AE200" s="2"/>
      <c r="AF200" s="2"/>
      <c r="AG200" s="2"/>
      <c r="AH200" s="2"/>
      <c r="AI200" s="2"/>
      <c r="AJ200" s="2"/>
    </row>
    <row r="201" ht="15.75" customHeight="1">
      <c r="A201" s="16"/>
      <c r="B201" s="16"/>
      <c r="C201" s="16"/>
      <c r="D201" s="16"/>
      <c r="E201" s="16"/>
      <c r="F201" s="16"/>
      <c r="G201" s="16"/>
      <c r="H201" s="16"/>
      <c r="I201" s="16"/>
      <c r="J201" s="16"/>
      <c r="K201" s="16"/>
      <c r="L201" s="16"/>
      <c r="M201" s="16"/>
      <c r="N201" s="16"/>
      <c r="O201" s="16"/>
      <c r="P201" s="16"/>
      <c r="Q201" s="16"/>
      <c r="R201" s="16"/>
      <c r="S201" s="16"/>
      <c r="T201" s="16"/>
      <c r="U201" s="16"/>
      <c r="V201" s="16"/>
      <c r="W201" s="16"/>
      <c r="X201" s="16"/>
      <c r="Y201" s="16"/>
      <c r="Z201" s="16"/>
      <c r="AA201" s="2"/>
      <c r="AB201" s="2"/>
      <c r="AC201" s="2"/>
      <c r="AD201" s="2"/>
      <c r="AE201" s="2"/>
      <c r="AF201" s="2"/>
      <c r="AG201" s="2"/>
      <c r="AH201" s="2"/>
      <c r="AI201" s="2"/>
      <c r="AJ201" s="2"/>
    </row>
    <row r="202" ht="15.75" customHeight="1">
      <c r="A202" s="16"/>
      <c r="B202" s="16"/>
      <c r="C202" s="16"/>
      <c r="D202" s="16"/>
      <c r="E202" s="16"/>
      <c r="F202" s="16"/>
      <c r="G202" s="16"/>
      <c r="H202" s="16"/>
      <c r="I202" s="16"/>
      <c r="J202" s="16"/>
      <c r="K202" s="16"/>
      <c r="L202" s="16"/>
      <c r="M202" s="16"/>
      <c r="N202" s="16"/>
      <c r="O202" s="16"/>
      <c r="P202" s="16"/>
      <c r="Q202" s="16"/>
      <c r="R202" s="16"/>
      <c r="S202" s="16"/>
      <c r="T202" s="16"/>
      <c r="U202" s="16"/>
      <c r="V202" s="16"/>
      <c r="W202" s="16"/>
      <c r="X202" s="16"/>
      <c r="Y202" s="16"/>
      <c r="Z202" s="16"/>
      <c r="AA202" s="2"/>
      <c r="AB202" s="2"/>
      <c r="AC202" s="2"/>
      <c r="AD202" s="2"/>
      <c r="AE202" s="2"/>
      <c r="AF202" s="2"/>
      <c r="AG202" s="2"/>
      <c r="AH202" s="2"/>
      <c r="AI202" s="2"/>
      <c r="AJ202" s="2"/>
    </row>
    <row r="203" ht="15.75" customHeight="1">
      <c r="A203" s="16"/>
      <c r="B203" s="16"/>
      <c r="C203" s="16"/>
      <c r="D203" s="16"/>
      <c r="E203" s="16"/>
      <c r="F203" s="16"/>
      <c r="G203" s="16"/>
      <c r="H203" s="16"/>
      <c r="I203" s="16"/>
      <c r="J203" s="16"/>
      <c r="K203" s="16"/>
      <c r="L203" s="16"/>
      <c r="M203" s="16"/>
      <c r="N203" s="16"/>
      <c r="O203" s="16"/>
      <c r="P203" s="16"/>
      <c r="Q203" s="16"/>
      <c r="R203" s="16"/>
      <c r="S203" s="16"/>
      <c r="T203" s="16"/>
      <c r="U203" s="16"/>
      <c r="V203" s="16"/>
      <c r="W203" s="16"/>
      <c r="X203" s="16"/>
      <c r="Y203" s="16"/>
      <c r="Z203" s="16"/>
      <c r="AA203" s="2"/>
      <c r="AB203" s="2"/>
      <c r="AC203" s="2"/>
      <c r="AD203" s="2"/>
      <c r="AE203" s="2"/>
      <c r="AF203" s="2"/>
      <c r="AG203" s="2"/>
      <c r="AH203" s="2"/>
      <c r="AI203" s="2"/>
      <c r="AJ203" s="2"/>
    </row>
    <row r="204" ht="15.75" customHeight="1">
      <c r="A204" s="16"/>
      <c r="B204" s="16"/>
      <c r="C204" s="16"/>
      <c r="D204" s="16"/>
      <c r="E204" s="16"/>
      <c r="F204" s="16"/>
      <c r="G204" s="16"/>
      <c r="H204" s="16"/>
      <c r="I204" s="16"/>
      <c r="J204" s="16"/>
      <c r="K204" s="16"/>
      <c r="L204" s="16"/>
      <c r="M204" s="16"/>
      <c r="N204" s="16"/>
      <c r="O204" s="16"/>
      <c r="P204" s="16"/>
      <c r="Q204" s="16"/>
      <c r="R204" s="16"/>
      <c r="S204" s="16"/>
      <c r="T204" s="16"/>
      <c r="U204" s="16"/>
      <c r="V204" s="16"/>
      <c r="W204" s="16"/>
      <c r="X204" s="16"/>
      <c r="Y204" s="16"/>
      <c r="Z204" s="16"/>
      <c r="AA204" s="2"/>
      <c r="AB204" s="2"/>
      <c r="AC204" s="2"/>
      <c r="AD204" s="2"/>
      <c r="AE204" s="2"/>
      <c r="AF204" s="2"/>
      <c r="AG204" s="2"/>
      <c r="AH204" s="2"/>
      <c r="AI204" s="2"/>
      <c r="AJ204" s="2"/>
    </row>
    <row r="205" ht="15.75" customHeight="1">
      <c r="A205" s="16"/>
      <c r="B205" s="16"/>
      <c r="C205" s="16"/>
      <c r="D205" s="16"/>
      <c r="E205" s="16"/>
      <c r="F205" s="16"/>
      <c r="G205" s="16"/>
      <c r="H205" s="16"/>
      <c r="I205" s="16"/>
      <c r="J205" s="16"/>
      <c r="K205" s="16"/>
      <c r="L205" s="16"/>
      <c r="M205" s="16"/>
      <c r="N205" s="16"/>
      <c r="O205" s="16"/>
      <c r="P205" s="16"/>
      <c r="Q205" s="16"/>
      <c r="R205" s="16"/>
      <c r="S205" s="16"/>
      <c r="T205" s="16"/>
      <c r="U205" s="16"/>
      <c r="V205" s="16"/>
      <c r="W205" s="16"/>
      <c r="X205" s="16"/>
      <c r="Y205" s="16"/>
      <c r="Z205" s="16"/>
      <c r="AA205" s="2"/>
      <c r="AB205" s="2"/>
      <c r="AC205" s="2"/>
      <c r="AD205" s="2"/>
      <c r="AE205" s="2"/>
      <c r="AF205" s="2"/>
      <c r="AG205" s="2"/>
      <c r="AH205" s="2"/>
      <c r="AI205" s="2"/>
      <c r="AJ205" s="2"/>
    </row>
    <row r="206" ht="15.75" customHeight="1">
      <c r="A206" s="16"/>
      <c r="B206" s="16"/>
      <c r="C206" s="16"/>
      <c r="D206" s="16"/>
      <c r="E206" s="16"/>
      <c r="F206" s="16"/>
      <c r="G206" s="16"/>
      <c r="H206" s="16"/>
      <c r="I206" s="16"/>
      <c r="J206" s="16"/>
      <c r="K206" s="16"/>
      <c r="L206" s="16"/>
      <c r="M206" s="16"/>
      <c r="N206" s="16"/>
      <c r="O206" s="16"/>
      <c r="P206" s="16"/>
      <c r="Q206" s="16"/>
      <c r="R206" s="16"/>
      <c r="S206" s="16"/>
      <c r="T206" s="16"/>
      <c r="U206" s="16"/>
      <c r="V206" s="16"/>
      <c r="W206" s="16"/>
      <c r="X206" s="16"/>
      <c r="Y206" s="16"/>
      <c r="Z206" s="16"/>
      <c r="AA206" s="2"/>
      <c r="AB206" s="2"/>
      <c r="AC206" s="2"/>
      <c r="AD206" s="2"/>
      <c r="AE206" s="2"/>
      <c r="AF206" s="2"/>
      <c r="AG206" s="2"/>
      <c r="AH206" s="2"/>
      <c r="AI206" s="2"/>
      <c r="AJ206" s="2"/>
    </row>
    <row r="207" ht="15.75" customHeight="1">
      <c r="A207" s="16"/>
      <c r="B207" s="16"/>
      <c r="C207" s="16"/>
      <c r="D207" s="16"/>
      <c r="E207" s="16"/>
      <c r="F207" s="16"/>
      <c r="G207" s="16"/>
      <c r="H207" s="16"/>
      <c r="I207" s="16"/>
      <c r="J207" s="16"/>
      <c r="K207" s="16"/>
      <c r="L207" s="16"/>
      <c r="M207" s="16"/>
      <c r="N207" s="16"/>
      <c r="O207" s="16"/>
      <c r="P207" s="16"/>
      <c r="Q207" s="16"/>
      <c r="R207" s="16"/>
      <c r="S207" s="16"/>
      <c r="T207" s="16"/>
      <c r="U207" s="16"/>
      <c r="V207" s="16"/>
      <c r="W207" s="16"/>
      <c r="X207" s="16"/>
      <c r="Y207" s="16"/>
      <c r="Z207" s="16"/>
      <c r="AA207" s="2"/>
      <c r="AB207" s="2"/>
      <c r="AC207" s="2"/>
      <c r="AD207" s="2"/>
      <c r="AE207" s="2"/>
      <c r="AF207" s="2"/>
      <c r="AG207" s="2"/>
      <c r="AH207" s="2"/>
      <c r="AI207" s="2"/>
      <c r="AJ207" s="2"/>
    </row>
    <row r="208" ht="15.75" customHeight="1">
      <c r="A208" s="16"/>
      <c r="B208" s="16"/>
      <c r="C208" s="16"/>
      <c r="D208" s="16"/>
      <c r="E208" s="16"/>
      <c r="F208" s="16"/>
      <c r="G208" s="16"/>
      <c r="H208" s="16"/>
      <c r="I208" s="16"/>
      <c r="J208" s="16"/>
      <c r="K208" s="16"/>
      <c r="L208" s="16"/>
      <c r="M208" s="16"/>
      <c r="N208" s="16"/>
      <c r="O208" s="16"/>
      <c r="P208" s="16"/>
      <c r="Q208" s="16"/>
      <c r="R208" s="16"/>
      <c r="S208" s="16"/>
      <c r="T208" s="16"/>
      <c r="U208" s="16"/>
      <c r="V208" s="16"/>
      <c r="W208" s="16"/>
      <c r="X208" s="16"/>
      <c r="Y208" s="16"/>
      <c r="Z208" s="16"/>
      <c r="AA208" s="2"/>
      <c r="AB208" s="2"/>
      <c r="AC208" s="2"/>
      <c r="AD208" s="2"/>
      <c r="AE208" s="2"/>
      <c r="AF208" s="2"/>
      <c r="AG208" s="2"/>
      <c r="AH208" s="2"/>
      <c r="AI208" s="2"/>
      <c r="AJ208" s="2"/>
    </row>
    <row r="209" ht="15.75" customHeight="1">
      <c r="A209" s="16"/>
      <c r="B209" s="16"/>
      <c r="C209" s="16"/>
      <c r="D209" s="16"/>
      <c r="E209" s="16"/>
      <c r="F209" s="16"/>
      <c r="G209" s="16"/>
      <c r="H209" s="16"/>
      <c r="I209" s="16"/>
      <c r="J209" s="16"/>
      <c r="K209" s="16"/>
      <c r="L209" s="16"/>
      <c r="M209" s="16"/>
      <c r="N209" s="16"/>
      <c r="O209" s="16"/>
      <c r="P209" s="16"/>
      <c r="Q209" s="16"/>
      <c r="R209" s="16"/>
      <c r="S209" s="16"/>
      <c r="T209" s="16"/>
      <c r="U209" s="16"/>
      <c r="V209" s="16"/>
      <c r="W209" s="16"/>
      <c r="X209" s="16"/>
      <c r="Y209" s="16"/>
      <c r="Z209" s="16"/>
      <c r="AA209" s="2"/>
      <c r="AB209" s="2"/>
      <c r="AC209" s="2"/>
      <c r="AD209" s="2"/>
      <c r="AE209" s="2"/>
      <c r="AF209" s="2"/>
      <c r="AG209" s="2"/>
      <c r="AH209" s="2"/>
      <c r="AI209" s="2"/>
      <c r="AJ209" s="2"/>
    </row>
    <row r="210" ht="15.75" customHeight="1">
      <c r="A210" s="16"/>
      <c r="B210" s="16"/>
      <c r="C210" s="16"/>
      <c r="D210" s="16"/>
      <c r="E210" s="16"/>
      <c r="F210" s="16"/>
      <c r="G210" s="16"/>
      <c r="H210" s="16"/>
      <c r="I210" s="16"/>
      <c r="J210" s="16"/>
      <c r="K210" s="16"/>
      <c r="L210" s="16"/>
      <c r="M210" s="16"/>
      <c r="N210" s="16"/>
      <c r="O210" s="16"/>
      <c r="P210" s="16"/>
      <c r="Q210" s="16"/>
      <c r="R210" s="16"/>
      <c r="S210" s="16"/>
      <c r="T210" s="16"/>
      <c r="U210" s="16"/>
      <c r="V210" s="16"/>
      <c r="W210" s="16"/>
      <c r="X210" s="16"/>
      <c r="Y210" s="16"/>
      <c r="Z210" s="16"/>
      <c r="AA210" s="2"/>
      <c r="AB210" s="2"/>
      <c r="AC210" s="2"/>
      <c r="AD210" s="2"/>
      <c r="AE210" s="2"/>
      <c r="AF210" s="2"/>
      <c r="AG210" s="2"/>
      <c r="AH210" s="2"/>
      <c r="AI210" s="2"/>
      <c r="AJ210" s="2"/>
    </row>
    <row r="211" ht="15.75" customHeight="1">
      <c r="A211" s="16"/>
      <c r="B211" s="16"/>
      <c r="C211" s="16"/>
      <c r="D211" s="16"/>
      <c r="E211" s="16"/>
      <c r="F211" s="16"/>
      <c r="G211" s="16"/>
      <c r="H211" s="16"/>
      <c r="I211" s="16"/>
      <c r="J211" s="16"/>
      <c r="K211" s="16"/>
      <c r="L211" s="16"/>
      <c r="M211" s="16"/>
      <c r="N211" s="16"/>
      <c r="O211" s="16"/>
      <c r="P211" s="16"/>
      <c r="Q211" s="16"/>
      <c r="R211" s="16"/>
      <c r="S211" s="16"/>
      <c r="T211" s="16"/>
      <c r="U211" s="16"/>
      <c r="V211" s="16"/>
      <c r="W211" s="16"/>
      <c r="X211" s="16"/>
      <c r="Y211" s="16"/>
      <c r="Z211" s="16"/>
      <c r="AA211" s="2"/>
      <c r="AB211" s="2"/>
      <c r="AC211" s="2"/>
      <c r="AD211" s="2"/>
      <c r="AE211" s="2"/>
      <c r="AF211" s="2"/>
      <c r="AG211" s="2"/>
      <c r="AH211" s="2"/>
      <c r="AI211" s="2"/>
      <c r="AJ211" s="2"/>
    </row>
    <row r="212" ht="15.75" customHeight="1">
      <c r="A212" s="16"/>
      <c r="B212" s="16"/>
      <c r="C212" s="16"/>
      <c r="D212" s="16"/>
      <c r="E212" s="16"/>
      <c r="F212" s="16"/>
      <c r="G212" s="16"/>
      <c r="H212" s="16"/>
      <c r="I212" s="16"/>
      <c r="J212" s="16"/>
      <c r="K212" s="16"/>
      <c r="L212" s="16"/>
      <c r="M212" s="16"/>
      <c r="N212" s="16"/>
      <c r="O212" s="16"/>
      <c r="P212" s="16"/>
      <c r="Q212" s="16"/>
      <c r="R212" s="16"/>
      <c r="S212" s="16"/>
      <c r="T212" s="16"/>
      <c r="U212" s="16"/>
      <c r="V212" s="16"/>
      <c r="W212" s="16"/>
      <c r="X212" s="16"/>
      <c r="Y212" s="16"/>
      <c r="Z212" s="16"/>
      <c r="AA212" s="2"/>
      <c r="AB212" s="2"/>
      <c r="AC212" s="2"/>
      <c r="AD212" s="2"/>
      <c r="AE212" s="2"/>
      <c r="AF212" s="2"/>
      <c r="AG212" s="2"/>
      <c r="AH212" s="2"/>
      <c r="AI212" s="2"/>
      <c r="AJ212" s="2"/>
    </row>
    <row r="213" ht="15.7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row>
    <row r="214" ht="15.7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row>
    <row r="215" ht="15.7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row>
    <row r="216" ht="15.7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row>
    <row r="217" ht="15.7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row>
    <row r="218" ht="15.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row>
    <row r="219" ht="15.7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row>
    <row r="220" ht="15.7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row>
    <row r="221" ht="15.7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row>
    <row r="222"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row>
    <row r="223"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row>
    <row r="224"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row>
    <row r="2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row>
    <row r="226"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row>
    <row r="227"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row>
    <row r="228"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row>
    <row r="229"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row>
    <row r="230"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row>
    <row r="231"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row>
    <row r="232"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row>
    <row r="233"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row>
    <row r="234"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row>
    <row r="23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row>
    <row r="236"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row>
    <row r="237"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row>
    <row r="238"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row>
    <row r="239"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row>
    <row r="240"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row>
    <row r="241"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row>
    <row r="242"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row>
    <row r="243"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row>
    <row r="244"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row>
    <row r="24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row>
    <row r="246"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row>
    <row r="247"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row>
    <row r="248"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row>
    <row r="249"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row>
    <row r="250"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row>
    <row r="251"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row>
    <row r="252"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row>
    <row r="253"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row>
    <row r="254"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row>
    <row r="25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row>
    <row r="256"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row>
    <row r="257"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row>
    <row r="258"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row>
    <row r="259"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row>
    <row r="260"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row>
    <row r="261"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row>
    <row r="262"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row>
    <row r="263"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row>
    <row r="264"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row>
    <row r="26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row>
    <row r="266"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row>
    <row r="267"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row>
    <row r="268"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row>
    <row r="269"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row>
    <row r="270"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row>
    <row r="271"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row>
    <row r="272"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row>
    <row r="273"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row>
    <row r="274"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row>
    <row r="27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row>
    <row r="276"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row>
    <row r="277"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row>
    <row r="278"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row>
    <row r="279"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row>
    <row r="280"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row>
    <row r="281"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row>
    <row r="282"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row>
    <row r="283"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row>
    <row r="284"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row>
    <row r="28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row>
    <row r="286"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row>
    <row r="287"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row>
    <row r="288"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row>
    <row r="289"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row>
    <row r="290"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row>
    <row r="291"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row>
    <row r="292"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row>
    <row r="293"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row>
    <row r="294"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row>
    <row r="29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row>
    <row r="296"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row>
    <row r="297"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row>
    <row r="298"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row>
    <row r="299"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row>
    <row r="300"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row>
    <row r="301"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row>
    <row r="302"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row>
    <row r="303"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row>
    <row r="304"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row>
    <row r="30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row>
    <row r="306"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row>
    <row r="307"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row>
    <row r="308"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row>
    <row r="309"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row>
    <row r="310"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row>
    <row r="311"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row>
    <row r="312"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row>
    <row r="313"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row>
    <row r="314"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row>
    <row r="31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row>
    <row r="316"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row>
    <row r="317"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row>
    <row r="318"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row>
    <row r="319"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row>
    <row r="320"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row>
    <row r="321"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row>
    <row r="322"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row>
    <row r="323"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row>
    <row r="324"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row>
    <row r="3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row>
    <row r="326"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row>
    <row r="327"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row>
    <row r="328"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row>
    <row r="329"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row>
    <row r="330"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row>
    <row r="331"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row>
    <row r="332"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row>
    <row r="333"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row>
    <row r="334"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row>
    <row r="33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row>
    <row r="336"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row>
    <row r="337"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row>
    <row r="338"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row>
    <row r="339"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row>
    <row r="340"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row>
    <row r="341"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row>
    <row r="342"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row>
    <row r="343"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row>
    <row r="344"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row>
    <row r="34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row>
    <row r="346"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row>
    <row r="347"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row>
    <row r="348"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row>
    <row r="349"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row>
    <row r="350"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row>
    <row r="351"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row>
    <row r="352"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row>
    <row r="353"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row>
    <row r="354"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row>
    <row r="35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row>
    <row r="356"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row>
    <row r="357"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row>
    <row r="358"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row>
    <row r="359"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row>
    <row r="360"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row>
    <row r="361"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row>
    <row r="362"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row>
    <row r="363"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row>
    <row r="364"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row>
    <row r="36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row>
    <row r="366"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row>
    <row r="367"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row>
    <row r="368"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row>
    <row r="369"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row>
    <row r="370"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row>
    <row r="371"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row>
    <row r="372"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row>
    <row r="373"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row>
    <row r="374"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row>
    <row r="37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row>
    <row r="376"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row>
    <row r="377"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row>
    <row r="378"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row>
    <row r="379"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row>
    <row r="380"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row>
    <row r="381"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row>
    <row r="382"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row>
    <row r="383"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row>
    <row r="384"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row>
    <row r="38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row>
    <row r="386"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row>
    <row r="387"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row>
    <row r="388"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row>
    <row r="389"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row>
    <row r="390"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row>
    <row r="391"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row>
    <row r="392"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row>
    <row r="393"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row>
    <row r="394"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row>
    <row r="39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row>
    <row r="396"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row>
    <row r="397"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row>
    <row r="398"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row>
    <row r="399"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row>
    <row r="400"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row>
    <row r="401"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row>
    <row r="402"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row>
    <row r="403"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row>
    <row r="404"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row>
    <row r="40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row>
    <row r="406"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row>
    <row r="407"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row>
    <row r="408"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row>
    <row r="409"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row>
    <row r="410"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row>
    <row r="411"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row>
    <row r="412"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row>
    <row r="413"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row>
    <row r="414"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row>
    <row r="41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row>
    <row r="416"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row>
    <row r="417"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row>
    <row r="418"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row>
    <row r="419"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row>
    <row r="420"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row>
    <row r="421"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row>
    <row r="422"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row>
    <row r="423"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row>
    <row r="424"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row>
    <row r="4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row>
    <row r="426"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row>
    <row r="427"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row>
    <row r="428"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row>
    <row r="429"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row>
    <row r="430"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row>
    <row r="431"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row>
    <row r="432"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row>
    <row r="433"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row>
    <row r="434"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row>
    <row r="43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row>
    <row r="436"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row>
    <row r="437"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row>
    <row r="438"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row>
    <row r="439"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row>
    <row r="440"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row>
    <row r="441"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row>
    <row r="442"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row>
    <row r="443"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row>
    <row r="444"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row>
    <row r="44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row>
    <row r="446"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row>
    <row r="447"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row>
    <row r="448"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row>
    <row r="449"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row>
    <row r="450"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row>
    <row r="451"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row>
    <row r="452"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row>
    <row r="453"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row>
    <row r="454"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row>
    <row r="45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row>
    <row r="456"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row>
    <row r="457"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row>
    <row r="458"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row>
    <row r="459"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row>
    <row r="460"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row>
    <row r="461"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row>
    <row r="462"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row>
    <row r="463"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row>
    <row r="464"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row>
    <row r="46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row>
    <row r="466"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row>
    <row r="467"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row>
    <row r="468"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row>
    <row r="469"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row>
    <row r="470"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row>
    <row r="471"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row>
    <row r="472"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row>
    <row r="473"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row>
    <row r="474"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row>
    <row r="47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row>
    <row r="476"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row>
    <row r="477"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row>
    <row r="478"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row>
    <row r="479"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row>
    <row r="480"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row>
    <row r="481"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row>
    <row r="482"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row>
    <row r="483"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row>
    <row r="484"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row>
    <row r="48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row>
    <row r="486"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row>
    <row r="487"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row>
    <row r="488"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row>
    <row r="489"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row>
    <row r="490"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row>
    <row r="491"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row>
    <row r="492"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row>
    <row r="493"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row>
    <row r="494"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row>
    <row r="49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row>
    <row r="496"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row>
    <row r="497"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row>
    <row r="498"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row>
    <row r="499"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row>
    <row r="500"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row>
    <row r="501"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row>
    <row r="502"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row>
    <row r="503"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row>
    <row r="504"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row>
    <row r="50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row>
    <row r="506"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row>
    <row r="507"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row>
    <row r="508"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row>
    <row r="509"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row>
    <row r="510"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row>
    <row r="511"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row>
    <row r="512"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row>
    <row r="513"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row>
    <row r="514"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row>
    <row r="51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row>
    <row r="516"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row>
    <row r="517"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row>
    <row r="518"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row>
    <row r="519"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row>
    <row r="520"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row>
    <row r="521"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row>
    <row r="522"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row>
    <row r="523"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row>
    <row r="524"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row>
    <row r="5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row>
    <row r="526"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row>
    <row r="527"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row>
    <row r="528"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row>
    <row r="529"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row>
    <row r="530"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row>
    <row r="531"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row>
    <row r="532"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row>
    <row r="533"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row>
    <row r="534"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row>
    <row r="53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row>
    <row r="536"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row>
    <row r="537"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row>
    <row r="538"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row>
    <row r="539"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row>
    <row r="540"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row>
    <row r="541"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row>
    <row r="542"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row>
    <row r="543"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row>
    <row r="544"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row>
    <row r="54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row>
    <row r="546"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row>
    <row r="547"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row>
    <row r="548"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row>
    <row r="549"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row>
    <row r="550"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row>
    <row r="551"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row>
    <row r="552"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row>
    <row r="553"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row>
    <row r="554"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row>
    <row r="55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row>
    <row r="556"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row>
    <row r="557"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row>
    <row r="558"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row>
    <row r="559"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row>
    <row r="560"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row>
    <row r="561"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row>
    <row r="562"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row>
    <row r="563"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row>
    <row r="564"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row>
    <row r="56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row>
    <row r="566"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row>
    <row r="567"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row>
    <row r="568"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row>
    <row r="569"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row>
    <row r="570"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row>
    <row r="571"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row>
    <row r="572"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row>
    <row r="573"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row>
    <row r="574"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row>
    <row r="57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row>
    <row r="576"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row>
    <row r="577"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row>
    <row r="578"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row>
    <row r="579"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row>
    <row r="580"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row>
    <row r="581"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row>
    <row r="582"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row>
    <row r="583"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row>
    <row r="584"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row>
    <row r="58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row>
    <row r="586"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row>
    <row r="587"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row>
    <row r="588"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row>
    <row r="589"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row>
    <row r="590"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row>
    <row r="591"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row>
    <row r="592"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row>
    <row r="593"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row>
    <row r="594"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row>
    <row r="59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row>
    <row r="596"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row>
    <row r="597"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row>
    <row r="598"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row>
    <row r="599"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row>
    <row r="600"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row>
    <row r="601"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row>
    <row r="602"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row>
    <row r="603"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row>
    <row r="604"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row>
    <row r="60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row>
    <row r="606"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row>
    <row r="607"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row>
    <row r="608"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row>
    <row r="609"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row>
    <row r="610"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row>
    <row r="611"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row>
    <row r="612"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row>
    <row r="613"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row>
    <row r="614"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row>
    <row r="61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row>
    <row r="616"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row>
    <row r="617"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row>
    <row r="618"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row>
    <row r="619"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row>
    <row r="620"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row>
    <row r="621"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row>
    <row r="622"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row>
    <row r="623"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row>
    <row r="624"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row>
    <row r="6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row>
    <row r="626"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row>
    <row r="627"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row>
    <row r="628"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row>
    <row r="629"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row>
    <row r="630"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row>
    <row r="631"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row>
    <row r="632"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row>
    <row r="633"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row>
    <row r="634"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row>
    <row r="63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row>
    <row r="636"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row>
    <row r="637"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row>
    <row r="638"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row>
    <row r="639"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row>
    <row r="640"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row>
    <row r="641"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row>
    <row r="642"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row>
    <row r="643"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row>
    <row r="644"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row>
    <row r="64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row>
    <row r="646"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row>
    <row r="647"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row>
    <row r="648"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row>
    <row r="649"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row>
    <row r="650"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row>
    <row r="651"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row>
    <row r="652"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row>
    <row r="653"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row>
    <row r="654"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row>
    <row r="65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row>
    <row r="656"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row>
    <row r="657"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row>
    <row r="658"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row>
    <row r="659"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row>
    <row r="660"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row>
    <row r="661"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row>
    <row r="662"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row>
    <row r="663"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row>
    <row r="664"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row>
    <row r="66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row>
    <row r="666"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row>
    <row r="667"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row>
    <row r="668"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row>
    <row r="669"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row>
    <row r="670"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row>
    <row r="671"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row>
    <row r="672"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row>
    <row r="673"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row>
    <row r="674"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row>
    <row r="67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row>
    <row r="676"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row>
    <row r="677"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row>
    <row r="678"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row>
    <row r="679"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row>
    <row r="680"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row>
    <row r="681"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row>
    <row r="682"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row>
    <row r="683"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row>
    <row r="684"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row>
    <row r="68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row>
    <row r="686"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row>
    <row r="687"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row>
    <row r="688"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row>
    <row r="689"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row>
    <row r="690"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row>
    <row r="691"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row>
    <row r="692"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row>
    <row r="693"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row>
    <row r="694"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row>
    <row r="69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row>
    <row r="696"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row>
    <row r="697"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row>
    <row r="698"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row>
    <row r="699"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row>
    <row r="700"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row>
    <row r="701"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row>
    <row r="702"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row>
    <row r="703"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row>
    <row r="704"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row>
    <row r="70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row>
    <row r="706"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row>
    <row r="707"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row>
    <row r="708"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row>
    <row r="709"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row>
    <row r="710"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row>
    <row r="711"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row>
    <row r="712"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row>
    <row r="713"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row>
    <row r="714"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row>
    <row r="71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row>
    <row r="716"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row>
    <row r="717"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row>
    <row r="718"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row>
    <row r="719"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row>
    <row r="720"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row>
    <row r="721"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row>
    <row r="722"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row>
    <row r="723"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row>
    <row r="724"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row>
    <row r="7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row>
    <row r="726"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row>
    <row r="727"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row>
    <row r="728"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row>
    <row r="729"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row>
    <row r="730"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row>
    <row r="731"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row>
    <row r="732"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row>
    <row r="733"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row>
    <row r="734"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row>
    <row r="73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row>
    <row r="736"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row>
    <row r="737"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row>
    <row r="738"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row>
    <row r="739"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row>
    <row r="740"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row>
    <row r="741"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row>
    <row r="742"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row>
    <row r="743"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row>
    <row r="744"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row>
    <row r="74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row>
    <row r="746"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row>
    <row r="747"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row>
    <row r="748"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row>
    <row r="749"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row>
    <row r="750"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row>
    <row r="751"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row>
    <row r="752"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row>
    <row r="753"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row>
    <row r="754"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row>
    <row r="75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row>
    <row r="756"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row>
    <row r="757"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row>
    <row r="758"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row>
    <row r="759"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row>
    <row r="760"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row>
    <row r="761"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row>
    <row r="762"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row>
    <row r="763"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row>
    <row r="764"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row>
    <row r="76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row>
    <row r="766"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row>
    <row r="767"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row>
    <row r="768"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row>
    <row r="769"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row>
    <row r="770"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row>
    <row r="771"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row>
    <row r="772"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row>
    <row r="773"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row>
    <row r="774"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row>
    <row r="77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row>
    <row r="776"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row>
    <row r="777"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row>
    <row r="778"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row>
    <row r="779"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row>
    <row r="780"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row>
    <row r="781"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row>
    <row r="782"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row>
    <row r="783"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row>
    <row r="784"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row>
    <row r="78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row>
    <row r="786"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row>
    <row r="787"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row>
    <row r="788"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row>
    <row r="789"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row>
    <row r="790"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row>
    <row r="791"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row>
    <row r="792"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row>
    <row r="793"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row>
    <row r="794"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row>
    <row r="79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row>
    <row r="796"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row>
    <row r="797"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row>
    <row r="798"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row>
    <row r="799"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row>
    <row r="800"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row>
    <row r="801"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row>
    <row r="802"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row>
    <row r="803"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row>
    <row r="804"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row>
    <row r="80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row>
    <row r="806"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row>
    <row r="807"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row>
    <row r="808"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row>
    <row r="809"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row>
    <row r="810"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row>
    <row r="811"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row>
    <row r="812"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row>
    <row r="813"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row>
    <row r="814"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row>
    <row r="81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row>
    <row r="816"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row>
    <row r="817"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row>
    <row r="818"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row>
    <row r="819"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row>
    <row r="820"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row>
    <row r="821"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row>
    <row r="822"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row>
    <row r="823"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row>
    <row r="824"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row>
    <row r="8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row>
    <row r="826"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row>
    <row r="827"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row>
    <row r="828"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row>
    <row r="829"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row>
    <row r="830"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row>
    <row r="831"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row>
    <row r="832"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row>
    <row r="833"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row>
    <row r="834"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row>
    <row r="83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row>
    <row r="836"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row>
    <row r="837"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row>
    <row r="838"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row>
    <row r="839"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row>
    <row r="840"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row>
    <row r="841"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row>
    <row r="842"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row>
    <row r="843"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row>
    <row r="844"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row>
    <row r="845"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row>
    <row r="846"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row>
    <row r="847"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row>
    <row r="848"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row>
    <row r="849"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row>
    <row r="850"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row>
    <row r="851"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row>
    <row r="852"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row>
    <row r="853"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row>
    <row r="854"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row>
    <row r="855"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row>
    <row r="856"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row>
    <row r="857"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row>
    <row r="858"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row>
    <row r="859"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row>
    <row r="860"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row>
    <row r="861"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row>
    <row r="862"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row>
    <row r="863"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row>
    <row r="864"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row>
    <row r="865"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row>
    <row r="866"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row>
    <row r="867"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row>
    <row r="868"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row>
    <row r="869"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row>
    <row r="870"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row>
    <row r="871"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row>
    <row r="872"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row>
    <row r="873"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row>
    <row r="874"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row>
    <row r="875"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row>
    <row r="876"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row>
    <row r="877"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row>
    <row r="878"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row>
    <row r="879"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row>
    <row r="880"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row>
    <row r="881"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row>
    <row r="882"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row>
    <row r="883"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row>
    <row r="884"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row>
    <row r="885"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row>
    <row r="886"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row>
    <row r="887"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row>
    <row r="888"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row>
    <row r="889"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row>
    <row r="890"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row>
    <row r="891"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row>
    <row r="892"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row>
    <row r="893"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row>
    <row r="894"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row>
    <row r="895"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row>
    <row r="896"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row>
    <row r="897"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row>
    <row r="898"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row>
    <row r="899"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row>
    <row r="900"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row>
    <row r="901"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row>
    <row r="902"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row>
    <row r="903"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row>
    <row r="904"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row>
    <row r="905"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row>
    <row r="906"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row>
    <row r="907"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row>
    <row r="908"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row>
    <row r="909"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row>
    <row r="910"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row>
    <row r="911"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row>
    <row r="912"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row>
    <row r="913"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row>
    <row r="914"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row>
    <row r="915"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row>
    <row r="916"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row>
    <row r="917"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row>
    <row r="918"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row>
    <row r="919"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row>
    <row r="920"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row>
    <row r="921"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row>
    <row r="922"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row>
    <row r="923"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row>
    <row r="924"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row>
    <row r="925"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row>
    <row r="926"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row>
    <row r="927"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row>
    <row r="928"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row>
    <row r="929"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row>
    <row r="930"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row>
    <row r="931"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row>
    <row r="932"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row>
    <row r="933"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row>
    <row r="934"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row>
    <row r="935"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row>
    <row r="936"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row>
    <row r="937"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row>
    <row r="938"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row>
    <row r="939"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row>
    <row r="940"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row>
    <row r="941"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row>
    <row r="942"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row>
    <row r="943"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row>
    <row r="944"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row>
    <row r="945"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row>
    <row r="946"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row>
    <row r="947"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row>
    <row r="948"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row>
    <row r="949"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row>
    <row r="950"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row>
    <row r="951"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row>
    <row r="952"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row>
    <row r="953"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row>
    <row r="954"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row>
    <row r="955"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row>
    <row r="956"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row>
    <row r="957"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row>
    <row r="958"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row>
    <row r="959"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row>
    <row r="960"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row>
    <row r="961"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row>
    <row r="962"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row>
    <row r="963"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row>
    <row r="964"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row>
    <row r="965"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row>
    <row r="966"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row>
    <row r="967"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row>
    <row r="968"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row>
    <row r="969"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row>
    <row r="970"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row>
    <row r="971"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row>
    <row r="972"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row>
    <row r="973"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row>
    <row r="974"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row>
    <row r="975"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row>
    <row r="976"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row>
    <row r="977"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row>
    <row r="978"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row>
    <row r="979"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row>
    <row r="980"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row>
    <row r="981"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row>
    <row r="982"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row>
    <row r="983"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row>
    <row r="984"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row>
    <row r="985"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row>
    <row r="986"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row>
    <row r="987"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row>
    <row r="988"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row>
    <row r="989"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row>
    <row r="990"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row>
    <row r="991"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row>
    <row r="992"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row>
  </sheetData>
  <mergeCells count="22">
    <mergeCell ref="B3:D3"/>
    <mergeCell ref="E3:G3"/>
    <mergeCell ref="H3:J3"/>
    <mergeCell ref="K3:M3"/>
    <mergeCell ref="N3:P3"/>
    <mergeCell ref="Q3:S3"/>
    <mergeCell ref="T3:V3"/>
    <mergeCell ref="B14:C14"/>
    <mergeCell ref="D14:E14"/>
    <mergeCell ref="G14:H14"/>
    <mergeCell ref="I14:J14"/>
    <mergeCell ref="L14:M14"/>
    <mergeCell ref="N14:O14"/>
    <mergeCell ref="Q14:R14"/>
    <mergeCell ref="S14:T14"/>
    <mergeCell ref="B13:F13"/>
    <mergeCell ref="G13:K13"/>
    <mergeCell ref="L13:P13"/>
    <mergeCell ref="Q13:U13"/>
    <mergeCell ref="V13:Z13"/>
    <mergeCell ref="AA13:AE13"/>
    <mergeCell ref="AF13:AJ13"/>
  </mergeCells>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sheetData>
    <row r="1" ht="15.75" customHeight="1">
      <c r="A1" s="30" t="s">
        <v>89</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row>
    <row r="2" ht="15.75" customHeight="1">
      <c r="A2" s="30"/>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ht="15.75" customHeight="1">
      <c r="A3" s="16"/>
      <c r="B3" s="31">
        <v>2019.0</v>
      </c>
      <c r="C3" s="5"/>
      <c r="D3" s="6"/>
      <c r="E3" s="32">
        <v>2020.0</v>
      </c>
      <c r="F3" s="5"/>
      <c r="G3" s="6"/>
      <c r="H3" s="32">
        <v>2021.0</v>
      </c>
      <c r="I3" s="5"/>
      <c r="J3" s="6"/>
      <c r="K3" s="32">
        <v>2022.0</v>
      </c>
      <c r="L3" s="5"/>
      <c r="M3" s="6"/>
      <c r="N3" s="32">
        <v>2023.0</v>
      </c>
      <c r="O3" s="5"/>
      <c r="P3" s="6"/>
      <c r="Q3" s="32">
        <v>2024.0</v>
      </c>
      <c r="R3" s="5"/>
      <c r="S3" s="6"/>
      <c r="T3" s="32">
        <v>2025.0</v>
      </c>
      <c r="U3" s="5"/>
      <c r="V3" s="6"/>
      <c r="W3" s="2"/>
      <c r="X3" s="2"/>
      <c r="Y3" s="2"/>
      <c r="Z3" s="2"/>
      <c r="AA3" s="2"/>
      <c r="AB3" s="2"/>
      <c r="AC3" s="2"/>
      <c r="AD3" s="2"/>
      <c r="AE3" s="2"/>
      <c r="AF3" s="2"/>
      <c r="AG3" s="2"/>
      <c r="AH3" s="2"/>
      <c r="AI3" s="2"/>
      <c r="AJ3" s="2"/>
    </row>
    <row r="4" ht="15.75" customHeight="1">
      <c r="A4" s="16"/>
      <c r="B4" s="36" t="s">
        <v>38</v>
      </c>
      <c r="C4" s="37" t="s">
        <v>90</v>
      </c>
      <c r="D4" s="37" t="s">
        <v>91</v>
      </c>
      <c r="E4" s="20" t="s">
        <v>38</v>
      </c>
      <c r="F4" s="20" t="s">
        <v>86</v>
      </c>
      <c r="G4" s="20" t="s">
        <v>91</v>
      </c>
      <c r="H4" s="20" t="s">
        <v>38</v>
      </c>
      <c r="I4" s="20" t="s">
        <v>86</v>
      </c>
      <c r="J4" s="20" t="s">
        <v>91</v>
      </c>
      <c r="K4" s="20" t="s">
        <v>38</v>
      </c>
      <c r="L4" s="20" t="s">
        <v>86</v>
      </c>
      <c r="M4" s="20" t="s">
        <v>91</v>
      </c>
      <c r="N4" s="20" t="s">
        <v>38</v>
      </c>
      <c r="O4" s="20" t="s">
        <v>86</v>
      </c>
      <c r="P4" s="20" t="s">
        <v>91</v>
      </c>
      <c r="Q4" s="20" t="s">
        <v>38</v>
      </c>
      <c r="R4" s="20" t="s">
        <v>86</v>
      </c>
      <c r="S4" s="20" t="s">
        <v>91</v>
      </c>
      <c r="T4" s="20" t="s">
        <v>38</v>
      </c>
      <c r="U4" s="20" t="s">
        <v>86</v>
      </c>
      <c r="V4" s="20" t="s">
        <v>91</v>
      </c>
      <c r="W4" s="2"/>
      <c r="X4" s="2"/>
      <c r="Y4" s="2"/>
      <c r="Z4" s="2"/>
      <c r="AA4" s="2"/>
      <c r="AB4" s="2"/>
      <c r="AC4" s="2"/>
      <c r="AD4" s="2"/>
      <c r="AE4" s="2"/>
      <c r="AF4" s="2"/>
      <c r="AG4" s="2"/>
      <c r="AH4" s="2"/>
      <c r="AI4" s="2"/>
      <c r="AJ4" s="2"/>
    </row>
    <row r="5" ht="15.75" customHeight="1">
      <c r="A5" s="21" t="s">
        <v>40</v>
      </c>
      <c r="B5" s="38">
        <v>1012308.0</v>
      </c>
      <c r="C5" s="94">
        <v>1.0</v>
      </c>
      <c r="D5" s="94">
        <f>B5/4996158</f>
        <v>0.2026172911</v>
      </c>
      <c r="E5" s="82">
        <v>1022471.0</v>
      </c>
      <c r="F5" s="102">
        <v>1.0</v>
      </c>
      <c r="G5" s="102">
        <f>E5/5039637</f>
        <v>0.2028858428</v>
      </c>
      <c r="H5" s="82">
        <v>1047873.0</v>
      </c>
      <c r="I5" s="102">
        <v>1.0</v>
      </c>
      <c r="J5" s="28">
        <f>H5/5171894</f>
        <v>0.2026091409</v>
      </c>
      <c r="K5" s="82">
        <v>1056187.0</v>
      </c>
      <c r="L5" s="102">
        <v>1.0</v>
      </c>
      <c r="M5" s="28">
        <f>K5/5193669</f>
        <v>0.203360476</v>
      </c>
      <c r="N5" s="82">
        <v>1035566.0</v>
      </c>
      <c r="O5" s="102">
        <v>1.0</v>
      </c>
      <c r="P5" s="28">
        <f>N5/5050257</f>
        <v>0.2050521389</v>
      </c>
      <c r="Q5" s="82">
        <v>1030417.0</v>
      </c>
      <c r="R5" s="102">
        <v>1.0</v>
      </c>
      <c r="S5" s="28">
        <f>Q5/'Indicatore 4_Cittadini stranier'!Q5</f>
        <v>0.1961332466</v>
      </c>
      <c r="T5" s="82">
        <v>1043898.0</v>
      </c>
      <c r="U5" s="102">
        <f>T5/T5</f>
        <v>1</v>
      </c>
      <c r="V5" s="28">
        <f>T5/'Indicatore 4_Cittadini stranier'!T5</f>
        <v>0.192514937</v>
      </c>
      <c r="W5" s="2"/>
      <c r="X5" s="2"/>
      <c r="Y5" s="2"/>
      <c r="Z5" s="2"/>
      <c r="AA5" s="2"/>
      <c r="AB5" s="2"/>
      <c r="AC5" s="2"/>
      <c r="AD5" s="2"/>
      <c r="AE5" s="2"/>
      <c r="AF5" s="2"/>
      <c r="AG5" s="2"/>
      <c r="AH5" s="2"/>
      <c r="AI5" s="2"/>
      <c r="AJ5" s="2"/>
    </row>
    <row r="6" ht="15.75" customHeight="1">
      <c r="A6" s="21" t="s">
        <v>41</v>
      </c>
      <c r="B6" s="38">
        <v>87504.0</v>
      </c>
      <c r="C6" s="94">
        <f>B6/B5</f>
        <v>0.08644009531</v>
      </c>
      <c r="D6" s="94">
        <f>B6/411083</f>
        <v>0.2128621227</v>
      </c>
      <c r="E6" s="82">
        <v>87889.0</v>
      </c>
      <c r="F6" s="102">
        <f>E6/E5</f>
        <v>0.08595745014</v>
      </c>
      <c r="G6" s="102">
        <f>E6/411936</f>
        <v>0.2133559582</v>
      </c>
      <c r="H6" s="82">
        <v>89374.0</v>
      </c>
      <c r="I6" s="102">
        <f>H6/H5</f>
        <v>0.08529087017</v>
      </c>
      <c r="J6" s="28">
        <f>H6/417279</f>
        <v>0.2141828369</v>
      </c>
      <c r="K6" s="82">
        <v>89289.0</v>
      </c>
      <c r="L6" s="102">
        <f>K6/K5</f>
        <v>0.08453900682</v>
      </c>
      <c r="M6" s="28">
        <f>K6/415637</f>
        <v>0.2148244742</v>
      </c>
      <c r="N6" s="82">
        <v>88214.0</v>
      </c>
      <c r="O6" s="102">
        <f>N6/N5</f>
        <v>0.08518433398</v>
      </c>
      <c r="P6" s="28">
        <f>N6/414239</f>
        <v>0.2129543573</v>
      </c>
      <c r="Q6" s="82">
        <v>87786.0</v>
      </c>
      <c r="R6" s="102">
        <f>Q6/Q5</f>
        <v>0.08519463479</v>
      </c>
      <c r="S6" s="28">
        <f>Q6/'Indicatore 4_Cittadini stranier'!Q6</f>
        <v>0.2046746949</v>
      </c>
      <c r="T6" s="82">
        <v>89958.0</v>
      </c>
      <c r="U6" s="102">
        <f>T6/T5</f>
        <v>0.08617508607</v>
      </c>
      <c r="V6" s="28">
        <f>T6/'Indicatore 4_Cittadini stranier'!T6</f>
        <v>0.2004134901</v>
      </c>
      <c r="W6" s="2"/>
      <c r="X6" s="2"/>
      <c r="Y6" s="2"/>
      <c r="Z6" s="2"/>
      <c r="AA6" s="2"/>
      <c r="AB6" s="2"/>
      <c r="AC6" s="2"/>
      <c r="AD6" s="2"/>
      <c r="AE6" s="2"/>
      <c r="AF6" s="2"/>
      <c r="AG6" s="2"/>
      <c r="AH6" s="2"/>
      <c r="AI6" s="2"/>
      <c r="AJ6" s="2"/>
    </row>
    <row r="7" ht="15.75" customHeight="1">
      <c r="A7" s="21" t="s">
        <v>42</v>
      </c>
      <c r="B7" s="38">
        <v>1750.0</v>
      </c>
      <c r="C7" s="94">
        <f>B7/B5</f>
        <v>0.001728722879</v>
      </c>
      <c r="D7" s="94">
        <f>B7/9871</f>
        <v>0.1772870023</v>
      </c>
      <c r="E7" s="82">
        <v>1730.0</v>
      </c>
      <c r="F7" s="102">
        <f>E7/E5</f>
        <v>0.001691979528</v>
      </c>
      <c r="G7" s="102">
        <f>E7/9796</f>
        <v>0.176602695</v>
      </c>
      <c r="H7" s="82">
        <v>1699.0</v>
      </c>
      <c r="I7" s="102">
        <f>H7/H5</f>
        <v>0.00162137969</v>
      </c>
      <c r="J7" s="28">
        <f>H7/9652</f>
        <v>0.1760256942</v>
      </c>
      <c r="K7" s="82">
        <v>1705.0</v>
      </c>
      <c r="L7" s="102">
        <f>K7/K5</f>
        <v>0.001614297468</v>
      </c>
      <c r="M7" s="28">
        <f>K7/9647</f>
        <v>0.1767388826</v>
      </c>
      <c r="N7" s="82">
        <v>1695.0</v>
      </c>
      <c r="O7" s="102">
        <f>N7/N5</f>
        <v>0.001636786067</v>
      </c>
      <c r="P7" s="28">
        <f>N7/9694</f>
        <v>0.1748504229</v>
      </c>
      <c r="Q7" s="82">
        <v>1826.0</v>
      </c>
      <c r="R7" s="102">
        <f>Q7/Q5</f>
        <v>0.001772098092</v>
      </c>
      <c r="S7" s="28">
        <f>Q7/'Indicatore 4_Cittadini stranier'!Q7</f>
        <v>0.1706701561</v>
      </c>
      <c r="T7" s="82">
        <v>1981.0</v>
      </c>
      <c r="U7" s="102">
        <f>T7/T5</f>
        <v>0.001897694986</v>
      </c>
      <c r="V7" s="28">
        <f>T7/'Indicatore 4_Cittadini stranier'!T7</f>
        <v>0.1708347706</v>
      </c>
      <c r="W7" s="2"/>
      <c r="X7" s="2"/>
      <c r="Y7" s="2"/>
      <c r="Z7" s="2"/>
      <c r="AA7" s="2"/>
      <c r="AB7" s="2"/>
      <c r="AC7" s="2"/>
      <c r="AD7" s="2"/>
      <c r="AE7" s="2"/>
      <c r="AF7" s="2"/>
      <c r="AG7" s="2"/>
      <c r="AH7" s="2"/>
      <c r="AI7" s="2"/>
      <c r="AJ7" s="2"/>
    </row>
    <row r="8" ht="15.75" customHeight="1">
      <c r="A8" s="16" t="s">
        <v>49</v>
      </c>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ht="15.75" customHeight="1">
      <c r="A9" s="16" t="s">
        <v>84</v>
      </c>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ht="15.75" customHeight="1">
      <c r="A10" s="16"/>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ht="15.75" customHeight="1">
      <c r="A11" s="30" t="s">
        <v>92</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ht="15.75" customHeight="1">
      <c r="A12" s="30"/>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ht="15.75" customHeight="1">
      <c r="A13" s="16"/>
      <c r="B13" s="31">
        <v>2019.0</v>
      </c>
      <c r="C13" s="5"/>
      <c r="D13" s="5"/>
      <c r="E13" s="5"/>
      <c r="F13" s="6"/>
      <c r="G13" s="32">
        <v>2020.0</v>
      </c>
      <c r="H13" s="5"/>
      <c r="I13" s="5"/>
      <c r="J13" s="5"/>
      <c r="K13" s="6"/>
      <c r="L13" s="32">
        <v>2021.0</v>
      </c>
      <c r="M13" s="5"/>
      <c r="N13" s="5"/>
      <c r="O13" s="5"/>
      <c r="P13" s="6"/>
      <c r="Q13" s="32">
        <v>2022.0</v>
      </c>
      <c r="R13" s="5"/>
      <c r="S13" s="5"/>
      <c r="T13" s="5"/>
      <c r="U13" s="6"/>
      <c r="V13" s="32">
        <v>2023.0</v>
      </c>
      <c r="W13" s="5"/>
      <c r="X13" s="5"/>
      <c r="Y13" s="5"/>
      <c r="Z13" s="6"/>
      <c r="AA13" s="32">
        <v>2024.0</v>
      </c>
      <c r="AB13" s="5"/>
      <c r="AC13" s="5"/>
      <c r="AD13" s="5"/>
      <c r="AE13" s="6"/>
      <c r="AF13" s="31">
        <v>2025.0</v>
      </c>
      <c r="AG13" s="5"/>
      <c r="AH13" s="5"/>
      <c r="AI13" s="5"/>
      <c r="AJ13" s="6"/>
    </row>
    <row r="14" ht="15.75" customHeight="1">
      <c r="A14" s="16"/>
      <c r="B14" s="33" t="s">
        <v>46</v>
      </c>
      <c r="C14" s="15"/>
      <c r="D14" s="34" t="s">
        <v>47</v>
      </c>
      <c r="E14" s="15"/>
      <c r="F14" s="13" t="s">
        <v>62</v>
      </c>
      <c r="G14" s="35" t="s">
        <v>46</v>
      </c>
      <c r="H14" s="6"/>
      <c r="I14" s="35" t="s">
        <v>47</v>
      </c>
      <c r="J14" s="6"/>
      <c r="K14" s="67" t="s">
        <v>62</v>
      </c>
      <c r="L14" s="35" t="s">
        <v>46</v>
      </c>
      <c r="M14" s="6"/>
      <c r="N14" s="35" t="s">
        <v>47</v>
      </c>
      <c r="O14" s="6"/>
      <c r="P14" s="67" t="s">
        <v>62</v>
      </c>
      <c r="Q14" s="35" t="s">
        <v>46</v>
      </c>
      <c r="R14" s="6"/>
      <c r="S14" s="35" t="s">
        <v>47</v>
      </c>
      <c r="T14" s="6"/>
      <c r="U14" s="67" t="s">
        <v>62</v>
      </c>
      <c r="V14" s="35" t="s">
        <v>46</v>
      </c>
      <c r="W14" s="6"/>
      <c r="X14" s="35" t="s">
        <v>47</v>
      </c>
      <c r="Y14" s="6"/>
      <c r="Z14" s="67" t="s">
        <v>62</v>
      </c>
      <c r="AA14" s="35" t="s">
        <v>46</v>
      </c>
      <c r="AB14" s="6"/>
      <c r="AC14" s="35" t="s">
        <v>47</v>
      </c>
      <c r="AD14" s="6"/>
      <c r="AE14" s="67" t="s">
        <v>62</v>
      </c>
      <c r="AF14" s="103" t="s">
        <v>46</v>
      </c>
      <c r="AG14" s="6"/>
      <c r="AH14" s="103" t="s">
        <v>47</v>
      </c>
      <c r="AI14" s="6"/>
      <c r="AJ14" s="97" t="s">
        <v>62</v>
      </c>
    </row>
    <row r="15" ht="15.75" customHeight="1">
      <c r="A15" s="16"/>
      <c r="B15" s="36" t="s">
        <v>38</v>
      </c>
      <c r="C15" s="37" t="s">
        <v>48</v>
      </c>
      <c r="D15" s="37" t="s">
        <v>38</v>
      </c>
      <c r="E15" s="37" t="s">
        <v>48</v>
      </c>
      <c r="F15" s="37" t="s">
        <v>38</v>
      </c>
      <c r="G15" s="20" t="s">
        <v>38</v>
      </c>
      <c r="H15" s="20" t="s">
        <v>48</v>
      </c>
      <c r="I15" s="20" t="s">
        <v>38</v>
      </c>
      <c r="J15" s="20" t="s">
        <v>48</v>
      </c>
      <c r="K15" s="20" t="s">
        <v>38</v>
      </c>
      <c r="L15" s="20" t="s">
        <v>38</v>
      </c>
      <c r="M15" s="20" t="s">
        <v>48</v>
      </c>
      <c r="N15" s="20" t="s">
        <v>38</v>
      </c>
      <c r="O15" s="20" t="s">
        <v>48</v>
      </c>
      <c r="P15" s="20" t="s">
        <v>38</v>
      </c>
      <c r="Q15" s="20" t="s">
        <v>38</v>
      </c>
      <c r="R15" s="20" t="s">
        <v>48</v>
      </c>
      <c r="S15" s="20" t="s">
        <v>38</v>
      </c>
      <c r="T15" s="20" t="s">
        <v>48</v>
      </c>
      <c r="U15" s="20" t="s">
        <v>38</v>
      </c>
      <c r="V15" s="20" t="s">
        <v>38</v>
      </c>
      <c r="W15" s="20" t="s">
        <v>48</v>
      </c>
      <c r="X15" s="20" t="s">
        <v>38</v>
      </c>
      <c r="Y15" s="20" t="s">
        <v>48</v>
      </c>
      <c r="Z15" s="20" t="s">
        <v>38</v>
      </c>
      <c r="AA15" s="20" t="s">
        <v>38</v>
      </c>
      <c r="AB15" s="20" t="s">
        <v>48</v>
      </c>
      <c r="AC15" s="20" t="s">
        <v>38</v>
      </c>
      <c r="AD15" s="20" t="s">
        <v>48</v>
      </c>
      <c r="AE15" s="20" t="s">
        <v>38</v>
      </c>
      <c r="AF15" s="99" t="s">
        <v>38</v>
      </c>
      <c r="AG15" s="99" t="s">
        <v>48</v>
      </c>
      <c r="AH15" s="99" t="s">
        <v>38</v>
      </c>
      <c r="AI15" s="99" t="s">
        <v>48</v>
      </c>
      <c r="AJ15" s="99" t="s">
        <v>38</v>
      </c>
    </row>
    <row r="16" ht="15.75" customHeight="1">
      <c r="A16" s="21" t="s">
        <v>40</v>
      </c>
      <c r="B16" s="38">
        <v>525390.0</v>
      </c>
      <c r="C16" s="39">
        <f t="shared" ref="C16:C18" si="1">B16/F16</f>
        <v>0.5190021219</v>
      </c>
      <c r="D16" s="40">
        <v>486918.0</v>
      </c>
      <c r="E16" s="39">
        <f t="shared" ref="E16:E18" si="2">D16/F16</f>
        <v>0.4809978781</v>
      </c>
      <c r="F16" s="40">
        <f t="shared" ref="F16:F18" si="3">SUM(B16,D16)</f>
        <v>1012308</v>
      </c>
      <c r="G16" s="82">
        <v>530045.0</v>
      </c>
      <c r="H16" s="29">
        <f t="shared" ref="H16:H18" si="4">G16/K16</f>
        <v>0.5183961208</v>
      </c>
      <c r="I16" s="82">
        <v>492426.0</v>
      </c>
      <c r="J16" s="29">
        <f t="shared" ref="J16:J18" si="5">I16/K16</f>
        <v>0.4816038792</v>
      </c>
      <c r="K16" s="24">
        <f t="shared" ref="K16:K18" si="6">SUM(G16,I16)</f>
        <v>1022471</v>
      </c>
      <c r="L16" s="82">
        <v>543231.0</v>
      </c>
      <c r="M16" s="29">
        <f t="shared" ref="M16:M18" si="7">L16/P16</f>
        <v>0.5184130138</v>
      </c>
      <c r="N16" s="82">
        <v>504642.0</v>
      </c>
      <c r="O16" s="29">
        <f t="shared" ref="O16:O18" si="8">N16/P16</f>
        <v>0.4815869862</v>
      </c>
      <c r="P16" s="24">
        <f t="shared" ref="P16:P18" si="9">SUM(L16,N16)</f>
        <v>1047873</v>
      </c>
      <c r="Q16" s="82">
        <v>547138.0</v>
      </c>
      <c r="R16" s="29">
        <f t="shared" ref="R16:R18" si="10">Q16/U16</f>
        <v>0.5180313713</v>
      </c>
      <c r="S16" s="82">
        <v>509049.0</v>
      </c>
      <c r="T16" s="29">
        <f t="shared" ref="T16:T18" si="11">S16/U16</f>
        <v>0.4819686287</v>
      </c>
      <c r="U16" s="24">
        <f t="shared" ref="U16:U18" si="12">SUM(Q16,S16)</f>
        <v>1056187</v>
      </c>
      <c r="V16" s="82">
        <v>537676.0</v>
      </c>
      <c r="W16" s="29">
        <f t="shared" ref="W16:W18" si="13">V16/Z16</f>
        <v>0.5192097848</v>
      </c>
      <c r="X16" s="104">
        <v>497890.0</v>
      </c>
      <c r="Y16" s="29">
        <f t="shared" ref="Y16:Y18" si="14">X16/Z16</f>
        <v>0.4807902152</v>
      </c>
      <c r="Z16" s="24">
        <f t="shared" ref="Z16:Z18" si="15">SUM(V16,X16)</f>
        <v>1035566</v>
      </c>
      <c r="AA16" s="82">
        <v>535637.0</v>
      </c>
      <c r="AB16" s="29">
        <f t="shared" ref="AB16:AB18" si="16">AA16/AE16</f>
        <v>0.5198254687</v>
      </c>
      <c r="AC16" s="82">
        <v>494780.0</v>
      </c>
      <c r="AD16" s="29">
        <f t="shared" ref="AD16:AD18" si="17">AC16/AE16</f>
        <v>0.4801745313</v>
      </c>
      <c r="AE16" s="82">
        <v>1030417.0</v>
      </c>
      <c r="AF16" s="105">
        <v>547309.0</v>
      </c>
      <c r="AG16" s="41">
        <f t="shared" ref="AG16:AG18" si="18">AF16/AJ16</f>
        <v>0.5242935612</v>
      </c>
      <c r="AH16" s="105">
        <v>496589.0</v>
      </c>
      <c r="AI16" s="41">
        <f t="shared" ref="AI16:AI18" si="19">AH16/AJ16</f>
        <v>0.4757064388</v>
      </c>
      <c r="AJ16" s="105">
        <v>1043898.0</v>
      </c>
    </row>
    <row r="17" ht="15.75" customHeight="1">
      <c r="A17" s="21" t="s">
        <v>41</v>
      </c>
      <c r="B17" s="38">
        <v>45370.0</v>
      </c>
      <c r="C17" s="39">
        <f t="shared" si="1"/>
        <v>0.5184905833</v>
      </c>
      <c r="D17" s="40">
        <v>42134.0</v>
      </c>
      <c r="E17" s="39">
        <f t="shared" si="2"/>
        <v>0.4815094167</v>
      </c>
      <c r="F17" s="40">
        <f t="shared" si="3"/>
        <v>87504</v>
      </c>
      <c r="G17" s="82">
        <v>45590.0</v>
      </c>
      <c r="H17" s="29">
        <f t="shared" si="4"/>
        <v>0.5187224795</v>
      </c>
      <c r="I17" s="82">
        <v>42299.0</v>
      </c>
      <c r="J17" s="29">
        <f t="shared" si="5"/>
        <v>0.4812775205</v>
      </c>
      <c r="K17" s="24">
        <f t="shared" si="6"/>
        <v>87889</v>
      </c>
      <c r="L17" s="82">
        <v>46345.0</v>
      </c>
      <c r="M17" s="29">
        <f t="shared" si="7"/>
        <v>0.5185512565</v>
      </c>
      <c r="N17" s="82">
        <v>43029.0</v>
      </c>
      <c r="O17" s="29">
        <f t="shared" si="8"/>
        <v>0.4814487435</v>
      </c>
      <c r="P17" s="24">
        <f t="shared" si="9"/>
        <v>89374</v>
      </c>
      <c r="Q17" s="82">
        <v>46342.0</v>
      </c>
      <c r="R17" s="29">
        <f t="shared" si="10"/>
        <v>0.5190113004</v>
      </c>
      <c r="S17" s="82">
        <v>42947.0</v>
      </c>
      <c r="T17" s="29">
        <f t="shared" si="11"/>
        <v>0.4809886996</v>
      </c>
      <c r="U17" s="24">
        <f t="shared" si="12"/>
        <v>89289</v>
      </c>
      <c r="V17" s="82">
        <v>45620.0</v>
      </c>
      <c r="W17" s="29">
        <f t="shared" si="13"/>
        <v>0.5171514726</v>
      </c>
      <c r="X17" s="104">
        <v>42594.0</v>
      </c>
      <c r="Y17" s="29">
        <f t="shared" si="14"/>
        <v>0.4828485274</v>
      </c>
      <c r="Z17" s="24">
        <f t="shared" si="15"/>
        <v>88214</v>
      </c>
      <c r="AA17" s="95">
        <v>45425.0</v>
      </c>
      <c r="AB17" s="29">
        <f t="shared" si="16"/>
        <v>0.5174515299</v>
      </c>
      <c r="AC17" s="95">
        <v>42361.0</v>
      </c>
      <c r="AD17" s="29">
        <f t="shared" si="17"/>
        <v>0.4825484701</v>
      </c>
      <c r="AE17" s="82">
        <v>87786.0</v>
      </c>
      <c r="AF17" s="106">
        <v>46939.0</v>
      </c>
      <c r="AG17" s="41">
        <f t="shared" si="18"/>
        <v>0.5217879455</v>
      </c>
      <c r="AH17" s="106">
        <v>43019.0</v>
      </c>
      <c r="AI17" s="41">
        <f t="shared" si="19"/>
        <v>0.4782120545</v>
      </c>
      <c r="AJ17" s="106">
        <v>89958.0</v>
      </c>
    </row>
    <row r="18" ht="15.75" customHeight="1">
      <c r="A18" s="21" t="s">
        <v>42</v>
      </c>
      <c r="B18" s="38">
        <v>922.0</v>
      </c>
      <c r="C18" s="39">
        <f t="shared" si="1"/>
        <v>0.5268571429</v>
      </c>
      <c r="D18" s="40">
        <v>828.0</v>
      </c>
      <c r="E18" s="39">
        <f t="shared" si="2"/>
        <v>0.4731428571</v>
      </c>
      <c r="F18" s="40">
        <f t="shared" si="3"/>
        <v>1750</v>
      </c>
      <c r="G18" s="82">
        <v>904.0</v>
      </c>
      <c r="H18" s="29">
        <f t="shared" si="4"/>
        <v>0.5225433526</v>
      </c>
      <c r="I18" s="82">
        <v>826.0</v>
      </c>
      <c r="J18" s="29">
        <f t="shared" si="5"/>
        <v>0.4774566474</v>
      </c>
      <c r="K18" s="24">
        <f t="shared" si="6"/>
        <v>1730</v>
      </c>
      <c r="L18" s="82">
        <v>868.0</v>
      </c>
      <c r="M18" s="29">
        <f t="shared" si="7"/>
        <v>0.5108887581</v>
      </c>
      <c r="N18" s="82">
        <v>831.0</v>
      </c>
      <c r="O18" s="29">
        <f t="shared" si="8"/>
        <v>0.4891112419</v>
      </c>
      <c r="P18" s="24">
        <f t="shared" si="9"/>
        <v>1699</v>
      </c>
      <c r="Q18" s="82">
        <v>869.0</v>
      </c>
      <c r="R18" s="29">
        <f t="shared" si="10"/>
        <v>0.5096774194</v>
      </c>
      <c r="S18" s="82">
        <v>836.0</v>
      </c>
      <c r="T18" s="29">
        <f t="shared" si="11"/>
        <v>0.4903225806</v>
      </c>
      <c r="U18" s="24">
        <f t="shared" si="12"/>
        <v>1705</v>
      </c>
      <c r="V18" s="82">
        <v>861.0</v>
      </c>
      <c r="W18" s="29">
        <f t="shared" si="13"/>
        <v>0.5079646018</v>
      </c>
      <c r="X18" s="104">
        <v>834.0</v>
      </c>
      <c r="Y18" s="29">
        <f t="shared" si="14"/>
        <v>0.4920353982</v>
      </c>
      <c r="Z18" s="24">
        <f t="shared" si="15"/>
        <v>1695</v>
      </c>
      <c r="AA18" s="95">
        <v>935.0</v>
      </c>
      <c r="AB18" s="29">
        <f t="shared" si="16"/>
        <v>0.5120481928</v>
      </c>
      <c r="AC18" s="95">
        <v>891.0</v>
      </c>
      <c r="AD18" s="29">
        <f t="shared" si="17"/>
        <v>0.4879518072</v>
      </c>
      <c r="AE18" s="82">
        <v>1826.0</v>
      </c>
      <c r="AF18" s="106">
        <v>1040.0</v>
      </c>
      <c r="AG18" s="41">
        <f t="shared" si="18"/>
        <v>0.5249873801</v>
      </c>
      <c r="AH18" s="106">
        <v>941.0</v>
      </c>
      <c r="AI18" s="41">
        <f t="shared" si="19"/>
        <v>0.4750126199</v>
      </c>
      <c r="AJ18" s="105">
        <v>1981.0</v>
      </c>
    </row>
    <row r="19" ht="15.75" customHeight="1">
      <c r="A19" s="16" t="s">
        <v>49</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ht="15.75" customHeight="1">
      <c r="A20" s="16" t="s">
        <v>84</v>
      </c>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ht="15.75" customHeight="1">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ht="15.75" customHeight="1">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ht="15.75" customHeight="1">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ht="15.75" customHeight="1">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ht="15.75" customHeight="1">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ht="15.75" customHeight="1">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ht="15.75" customHeight="1">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ht="15.75" customHeight="1">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ht="15.75" customHeight="1">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ht="15.75" customHeight="1">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ht="15.75" customHeight="1">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ht="15.75" customHeight="1">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ht="15.75" customHeight="1">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ht="15.75" customHeight="1">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ht="15.75" customHeight="1">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ht="15.75" customHeight="1">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ht="15.75" customHeight="1">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row>
    <row r="38" ht="15.75" customHeight="1">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ht="15.75" customHeight="1">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row>
    <row r="40" ht="15.75" customHeight="1">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row>
    <row r="41" ht="15.75" customHeight="1">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row>
    <row r="42" ht="15.75" customHeight="1">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row>
    <row r="43" ht="15.75" customHeight="1">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ht="15.75" customHeight="1">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row>
    <row r="45" ht="15.75" customHeight="1">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row>
    <row r="46" ht="15.75" customHeight="1">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row>
    <row r="47" ht="15.75" customHeight="1">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ht="15.75" customHeight="1">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15.75" customHeight="1">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row>
    <row r="50" ht="15.75" customHeight="1">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row>
    <row r="51" ht="15.75" customHeight="1">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row>
    <row r="52" ht="15.75" customHeight="1">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row>
    <row r="53" ht="15.75" customHeight="1">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row>
    <row r="54" ht="15.75" customHeight="1">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row>
    <row r="55" ht="15.75" customHeight="1">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row>
    <row r="56" ht="15.75" customHeight="1">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row>
    <row r="57" ht="15.75" customHeight="1">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row>
    <row r="58" ht="15.75" customHeight="1">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row r="59" ht="15.75" customHeight="1">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row>
    <row r="60" ht="15.75" customHeight="1">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row>
    <row r="61" ht="15.75" customHeight="1">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row>
    <row r="62" ht="15.75" customHeight="1">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ht="15.75" customHeight="1">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ht="15.75" customHeight="1">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row>
    <row r="65" ht="15.75" customHeight="1">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row>
    <row r="66" ht="15.75" customHeight="1">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row>
    <row r="67" ht="15.75" customHeight="1">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row>
    <row r="68" ht="15.75" customHeight="1">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row>
    <row r="69" ht="15.75" customHeight="1">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row>
    <row r="70" ht="15.75" customHeight="1">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row>
    <row r="71" ht="15.75" customHeight="1">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row>
    <row r="72" ht="15.75" customHeight="1">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row>
    <row r="73" ht="15.75" customHeight="1">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ht="15.75" customHeight="1">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row>
    <row r="75" ht="15.75" customHeight="1">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row>
    <row r="76" ht="15.75" customHeight="1">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row>
    <row r="77" ht="15.75" customHeight="1">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row>
    <row r="78" ht="15.75" customHeight="1">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row>
    <row r="79" ht="15.75" customHeight="1">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row>
    <row r="80" ht="15.75" customHeight="1">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row>
    <row r="81" ht="15.75" customHeight="1">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row>
    <row r="82" ht="15.75" customHeight="1">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row>
    <row r="83" ht="15.75" customHeight="1">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row>
    <row r="84" ht="15.75" customHeight="1">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row>
    <row r="85" ht="15.75" customHeight="1">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row>
    <row r="86" ht="15.75" customHeight="1">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row>
    <row r="87" ht="15.75" customHeight="1">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row>
    <row r="88" ht="15.75" customHeight="1">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row>
    <row r="89" ht="15.75" customHeight="1">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row>
    <row r="90" ht="15.75" customHeight="1">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row>
    <row r="91" ht="15.75" customHeight="1">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row>
    <row r="92" ht="15.75" customHeight="1">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row>
    <row r="93" ht="15.75" customHeight="1">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row>
    <row r="94" ht="15.75" customHeight="1">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row>
    <row r="95" ht="15.75" customHeight="1">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row>
    <row r="96" ht="15.75" customHeight="1">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row>
    <row r="97" ht="15.75" customHeight="1">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row>
    <row r="98" ht="15.75" customHeight="1">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row>
    <row r="99" ht="15.75" customHeight="1">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row>
    <row r="100" ht="15.7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row>
    <row r="101" ht="15.7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row>
    <row r="102" ht="15.7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row>
    <row r="103" ht="15.7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row>
    <row r="104" ht="15.7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row>
    <row r="105" ht="15.7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row>
    <row r="106" ht="15.7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row>
    <row r="107" ht="15.7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row>
    <row r="108" ht="15.7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row>
    <row r="109" ht="15.7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row>
    <row r="110" ht="15.7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ht="15.7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row>
    <row r="112" ht="15.7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row>
    <row r="113" ht="15.7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row>
    <row r="114" ht="15.7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row>
    <row r="115" ht="15.7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row>
    <row r="116" ht="15.7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row>
    <row r="117" ht="15.7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row>
    <row r="118" ht="15.7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row>
    <row r="119" ht="15.7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row>
    <row r="120" ht="15.7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row>
    <row r="121" ht="15.7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row>
    <row r="122" ht="15.7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row>
    <row r="123" ht="15.7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row>
    <row r="124" ht="15.7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row>
    <row r="125" ht="15.7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row>
    <row r="126" ht="15.7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row>
    <row r="127" ht="15.7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row>
    <row r="128" ht="15.7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row>
    <row r="129" ht="15.7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row>
    <row r="130" ht="15.7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row>
    <row r="131" ht="15.7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row>
    <row r="132" ht="15.7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row>
    <row r="133" ht="15.7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row>
    <row r="134" ht="15.7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row>
    <row r="135" ht="15.7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row>
    <row r="136" ht="15.7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row>
    <row r="137" ht="15.7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row>
    <row r="138" ht="15.7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row>
    <row r="139" ht="15.7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row>
    <row r="140" ht="15.7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row>
    <row r="141" ht="15.7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row>
    <row r="142" ht="15.7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row>
    <row r="143" ht="15.7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row>
    <row r="144" ht="15.7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row>
    <row r="145" ht="15.7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row>
    <row r="146" ht="15.7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row>
    <row r="147" ht="15.7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row>
    <row r="148" ht="15.7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row>
    <row r="149" ht="15.7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row>
    <row r="150" ht="15.7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row>
    <row r="151" ht="15.7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row>
    <row r="152" ht="15.7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row>
    <row r="153" ht="15.7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row>
    <row r="154" ht="15.7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row>
    <row r="155" ht="15.7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row>
    <row r="156" ht="15.7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row>
    <row r="157" ht="15.7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row>
    <row r="158" ht="15.7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row>
    <row r="159" ht="15.7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row>
    <row r="160" ht="15.7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row>
    <row r="161" ht="15.7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row>
    <row r="162" ht="15.7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row>
    <row r="163" ht="15.7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row>
    <row r="164" ht="15.7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row>
    <row r="165" ht="15.7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row>
    <row r="166" ht="15.7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row>
    <row r="167" ht="15.7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row>
    <row r="168" ht="15.7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row>
    <row r="169" ht="15.7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row>
    <row r="170" ht="15.7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row>
    <row r="171" ht="15.7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row>
    <row r="172" ht="15.7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row>
    <row r="173" ht="15.7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row>
    <row r="174" ht="15.7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row>
    <row r="175" ht="15.7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row>
    <row r="176" ht="15.7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row>
    <row r="177" ht="15.7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row>
    <row r="178" ht="15.7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row>
    <row r="179" ht="15.7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row>
    <row r="180" ht="15.7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row>
    <row r="181" ht="15.7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row>
    <row r="182" ht="15.7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row>
    <row r="183" ht="15.7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row>
    <row r="184" ht="15.7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row>
    <row r="185" ht="15.7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row>
    <row r="186" ht="15.7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row>
    <row r="187" ht="15.7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row>
    <row r="188" ht="15.7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row>
    <row r="189" ht="15.7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row>
    <row r="190" ht="15.7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row>
    <row r="191" ht="15.7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row>
    <row r="192" ht="15.7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row>
    <row r="193" ht="15.7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row>
    <row r="194" ht="15.7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row>
    <row r="195" ht="15.7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row>
    <row r="196" ht="15.7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row>
    <row r="197" ht="15.7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row>
    <row r="198" ht="15.7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row>
    <row r="199" ht="15.7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row>
    <row r="200" ht="15.7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row>
    <row r="201" ht="15.7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row>
    <row r="202" ht="15.7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row>
    <row r="203" ht="15.7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row>
    <row r="204" ht="15.7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row>
    <row r="205" ht="15.7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row>
    <row r="206" ht="15.7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row>
    <row r="207" ht="15.7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row>
    <row r="208" ht="15.7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row>
    <row r="209" ht="15.7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row>
    <row r="210" ht="15.7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row>
    <row r="211" ht="15.7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row>
    <row r="212" ht="15.7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row>
    <row r="213" ht="15.7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row>
    <row r="214" ht="15.7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row>
    <row r="215" ht="15.7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row>
    <row r="216" ht="15.7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row>
    <row r="217" ht="15.7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row>
    <row r="218" ht="15.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row>
    <row r="219" ht="15.7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row>
    <row r="220" ht="15.7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row>
    <row r="221" ht="15.7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row>
    <row r="222"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row>
    <row r="223"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row>
    <row r="224"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row>
    <row r="2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row>
    <row r="226"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row>
    <row r="227"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row>
    <row r="228"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row>
    <row r="229"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row>
    <row r="230"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row>
    <row r="231"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row>
    <row r="232"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row>
    <row r="233"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row>
    <row r="234"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row>
    <row r="23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row>
    <row r="236"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row>
    <row r="237"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row>
    <row r="238"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row>
    <row r="239"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row>
    <row r="240"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row>
    <row r="241"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row>
    <row r="242"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row>
    <row r="243"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row>
    <row r="244"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row>
    <row r="24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row>
    <row r="246"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row>
    <row r="247"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row>
    <row r="248"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row>
    <row r="249"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row>
    <row r="250"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row>
    <row r="251"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row>
    <row r="252"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row>
    <row r="253"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row>
    <row r="254"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row>
    <row r="25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row>
    <row r="256"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row>
    <row r="257"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row>
    <row r="258"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row>
    <row r="259"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row>
    <row r="260"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row>
    <row r="261"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row>
    <row r="262"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row>
    <row r="263"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row>
    <row r="264"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row>
    <row r="26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row>
    <row r="266"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row>
    <row r="267"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row>
    <row r="268"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row>
    <row r="269"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row>
    <row r="270"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row>
    <row r="271"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row>
    <row r="272"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row>
    <row r="273"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row>
    <row r="274"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row>
    <row r="27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row>
    <row r="276"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row>
    <row r="277"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row>
    <row r="278"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row>
    <row r="279"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row>
    <row r="280"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row>
    <row r="281"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row>
    <row r="282"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row>
    <row r="283"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row>
    <row r="284"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row>
    <row r="28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row>
    <row r="286"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row>
    <row r="287"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row>
    <row r="288"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row>
    <row r="289"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row>
    <row r="290"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row>
    <row r="291"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row>
    <row r="292"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row>
    <row r="293"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row>
    <row r="294"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row>
    <row r="29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row>
    <row r="296"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row>
    <row r="297"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row>
    <row r="298"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row>
    <row r="299"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row>
    <row r="300"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row>
    <row r="301"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row>
    <row r="302"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row>
    <row r="303"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row>
    <row r="304"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row>
    <row r="30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row>
    <row r="306"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row>
    <row r="307"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row>
    <row r="308"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row>
    <row r="309"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row>
    <row r="310"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row>
    <row r="311"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row>
    <row r="312"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row>
    <row r="313"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row>
    <row r="314"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row>
    <row r="31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row>
    <row r="316"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row>
    <row r="317"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row>
    <row r="318"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row>
    <row r="319"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row>
    <row r="320"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row>
    <row r="321"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row>
    <row r="322"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row>
    <row r="323"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row>
    <row r="324"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row>
    <row r="3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row>
    <row r="326"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row>
    <row r="327"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row>
    <row r="328"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row>
    <row r="329"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row>
    <row r="330"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row>
    <row r="331"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row>
    <row r="332"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row>
    <row r="333"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row>
    <row r="334"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row>
    <row r="33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row>
    <row r="336"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row>
    <row r="337"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row>
    <row r="338"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row>
    <row r="339"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row>
    <row r="340"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row>
    <row r="341"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row>
    <row r="342"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row>
    <row r="343"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row>
    <row r="344"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row>
    <row r="34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row>
    <row r="346"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row>
    <row r="347"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row>
    <row r="348"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row>
    <row r="349"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row>
    <row r="350"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row>
    <row r="351"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row>
    <row r="352"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row>
    <row r="353"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row>
    <row r="354"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row>
    <row r="35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row>
    <row r="356"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row>
    <row r="357"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row>
    <row r="358"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row>
    <row r="359"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row>
    <row r="360"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row>
    <row r="361"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row>
    <row r="362"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row>
    <row r="363"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row>
    <row r="364"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row>
    <row r="36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row>
    <row r="366"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row>
    <row r="367"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row>
    <row r="368"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row>
    <row r="369"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row>
    <row r="370"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row>
    <row r="371"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row>
    <row r="372"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row>
    <row r="373"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row>
    <row r="374"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row>
    <row r="37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row>
    <row r="376"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row>
    <row r="377"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row>
    <row r="378"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row>
    <row r="379"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row>
    <row r="380"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row>
    <row r="381"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row>
    <row r="382"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row>
    <row r="383"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row>
    <row r="384"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row>
    <row r="38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row>
    <row r="386"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row>
    <row r="387"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row>
    <row r="388"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row>
    <row r="389"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row>
    <row r="390"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row>
    <row r="391"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row>
    <row r="392"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row>
    <row r="393"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row>
    <row r="394"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row>
    <row r="39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row>
    <row r="396"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row>
    <row r="397"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row>
    <row r="398"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row>
    <row r="399"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row>
    <row r="400"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row>
    <row r="401"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row>
    <row r="402"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row>
    <row r="403"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row>
    <row r="404"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row>
    <row r="40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row>
    <row r="406"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row>
    <row r="407"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row>
    <row r="408"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row>
    <row r="409"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row>
    <row r="410"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row>
    <row r="411"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row>
    <row r="412"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row>
    <row r="413"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row>
    <row r="414"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row>
    <row r="41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row>
    <row r="416"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row>
    <row r="417"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row>
    <row r="418"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row>
    <row r="419"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row>
    <row r="420"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row>
    <row r="421"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row>
    <row r="422"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row>
    <row r="423"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row>
    <row r="424"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row>
    <row r="4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row>
    <row r="426"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row>
    <row r="427"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row>
    <row r="428"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row>
    <row r="429"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row>
    <row r="430"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row>
    <row r="431"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row>
    <row r="432"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row>
    <row r="433"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row>
    <row r="434"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row>
    <row r="43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row>
    <row r="436"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row>
    <row r="437"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row>
    <row r="438"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row>
    <row r="439"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row>
    <row r="440"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row>
    <row r="441"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row>
    <row r="442"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row>
    <row r="443"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row>
    <row r="444"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row>
    <row r="44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row>
    <row r="446"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row>
    <row r="447"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row>
    <row r="448"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row>
    <row r="449"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row>
    <row r="450"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row>
    <row r="451"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row>
    <row r="452"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row>
    <row r="453"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row>
    <row r="454"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row>
    <row r="45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row>
    <row r="456"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row>
    <row r="457"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row>
    <row r="458"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row>
    <row r="459"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row>
    <row r="460"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row>
    <row r="461"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row>
    <row r="462"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row>
    <row r="463"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row>
    <row r="464"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row>
    <row r="46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row>
    <row r="466"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row>
    <row r="467"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row>
    <row r="468"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row>
    <row r="469"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row>
    <row r="470"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row>
    <row r="471"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row>
    <row r="472"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row>
    <row r="473"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row>
    <row r="474"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row>
    <row r="47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row>
    <row r="476"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row>
    <row r="477"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row>
    <row r="478"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row>
    <row r="479"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row>
    <row r="480"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row>
    <row r="481"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row>
    <row r="482"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row>
    <row r="483"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row>
    <row r="484"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row>
    <row r="48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row>
    <row r="486"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row>
    <row r="487"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row>
    <row r="488"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row>
    <row r="489"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row>
    <row r="490"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row>
    <row r="491"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row>
    <row r="492"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row>
    <row r="493"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row>
    <row r="494"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row>
    <row r="49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row>
    <row r="496"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row>
    <row r="497"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row>
    <row r="498"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row>
    <row r="499"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row>
    <row r="500"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row>
    <row r="501"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row>
    <row r="502"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row>
    <row r="503"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row>
    <row r="504"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row>
    <row r="50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row>
    <row r="506"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row>
    <row r="507"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row>
    <row r="508"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row>
    <row r="509"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row>
    <row r="510"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row>
    <row r="511"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row>
    <row r="512"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row>
    <row r="513"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row>
    <row r="514"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row>
    <row r="51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row>
    <row r="516"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row>
    <row r="517"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row>
    <row r="518"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row>
    <row r="519"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row>
    <row r="520"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row>
    <row r="521"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row>
    <row r="522"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row>
    <row r="523"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row>
    <row r="524"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row>
    <row r="5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row>
    <row r="526"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row>
    <row r="527"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row>
    <row r="528"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row>
    <row r="529"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row>
    <row r="530"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row>
    <row r="531"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row>
    <row r="532"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row>
    <row r="533"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row>
    <row r="534"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row>
    <row r="53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row>
    <row r="536"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row>
    <row r="537"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row>
    <row r="538"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row>
    <row r="539"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row>
    <row r="540"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row>
    <row r="541"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row>
    <row r="542"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row>
    <row r="543"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row>
    <row r="544"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row>
    <row r="54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row>
    <row r="546"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row>
    <row r="547"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row>
    <row r="548"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row>
    <row r="549"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row>
    <row r="550"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row>
    <row r="551"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row>
    <row r="552"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row>
    <row r="553"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row>
    <row r="554"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row>
    <row r="55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row>
    <row r="556"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row>
    <row r="557"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row>
    <row r="558"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row>
    <row r="559"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row>
    <row r="560"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row>
    <row r="561"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row>
    <row r="562"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row>
    <row r="563"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row>
    <row r="564"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row>
    <row r="56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row>
    <row r="566"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row>
    <row r="567"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row>
    <row r="568"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row>
    <row r="569"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row>
    <row r="570"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row>
    <row r="571"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row>
    <row r="572"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row>
    <row r="573"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row>
    <row r="574"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row>
    <row r="57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row>
    <row r="576"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row>
    <row r="577"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row>
    <row r="578"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row>
    <row r="579"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row>
    <row r="580"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row>
    <row r="581"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row>
    <row r="582"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row>
    <row r="583"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row>
    <row r="584"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row>
    <row r="58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row>
    <row r="586"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row>
    <row r="587"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row>
    <row r="588"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row>
    <row r="589"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row>
    <row r="590"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row>
    <row r="591"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row>
    <row r="592"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row>
    <row r="593"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row>
    <row r="594"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row>
    <row r="59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row>
    <row r="596"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row>
    <row r="597"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row>
    <row r="598"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row>
    <row r="599"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row>
    <row r="600"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row>
    <row r="601"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row>
    <row r="602"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row>
    <row r="603"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row>
    <row r="604"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row>
    <row r="60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row>
    <row r="606"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row>
    <row r="607"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row>
    <row r="608"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row>
    <row r="609"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row>
    <row r="610"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row>
    <row r="611"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row>
    <row r="612"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row>
    <row r="613"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row>
    <row r="614"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row>
    <row r="61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row>
    <row r="616"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row>
    <row r="617"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row>
    <row r="618"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row>
    <row r="619"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row>
    <row r="620"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row>
    <row r="621"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row>
    <row r="622"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row>
    <row r="623"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row>
    <row r="624"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row>
    <row r="6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row>
    <row r="626"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row>
    <row r="627"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row>
    <row r="628"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row>
    <row r="629"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row>
    <row r="630"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row>
    <row r="631"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row>
    <row r="632"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row>
    <row r="633"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row>
    <row r="634"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row>
    <row r="63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row>
    <row r="636"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row>
    <row r="637"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row>
    <row r="638"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row>
    <row r="639"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row>
    <row r="640"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row>
    <row r="641"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row>
    <row r="642"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row>
    <row r="643"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row>
    <row r="644"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row>
    <row r="64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row>
    <row r="646"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row>
    <row r="647"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row>
    <row r="648"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row>
    <row r="649"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row>
    <row r="650"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row>
    <row r="651"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row>
    <row r="652"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row>
    <row r="653"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row>
    <row r="654"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row>
    <row r="65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row>
    <row r="656"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row>
    <row r="657"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row>
    <row r="658"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row>
    <row r="659"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row>
    <row r="660"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row>
    <row r="661"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row>
    <row r="662"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row>
    <row r="663"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row>
    <row r="664"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row>
    <row r="66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row>
    <row r="666"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row>
    <row r="667"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row>
    <row r="668"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row>
    <row r="669"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row>
    <row r="670"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row>
    <row r="671"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row>
    <row r="672"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row>
    <row r="673"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row>
    <row r="674"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row>
    <row r="67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row>
    <row r="676"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row>
    <row r="677"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row>
    <row r="678"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row>
    <row r="679"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row>
    <row r="680"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row>
    <row r="681"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row>
    <row r="682"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row>
    <row r="683"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row>
    <row r="684"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row>
    <row r="68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row>
    <row r="686"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row>
    <row r="687"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row>
    <row r="688"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row>
    <row r="689"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row>
    <row r="690"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row>
    <row r="691"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row>
    <row r="692"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row>
    <row r="693"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row>
    <row r="694"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row>
    <row r="69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row>
    <row r="696"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row>
    <row r="697"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row>
    <row r="698"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row>
    <row r="699"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row>
    <row r="700"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row>
    <row r="701"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row>
    <row r="702"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row>
    <row r="703"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row>
    <row r="704"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row>
    <row r="70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row>
    <row r="706"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row>
    <row r="707"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row>
    <row r="708"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row>
    <row r="709"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row>
    <row r="710"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row>
    <row r="711"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row>
    <row r="712"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row>
    <row r="713"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row>
    <row r="714"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row>
    <row r="71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row>
    <row r="716"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row>
    <row r="717"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row>
    <row r="718"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row>
    <row r="719"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row>
    <row r="720"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row>
    <row r="721"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row>
    <row r="722"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row>
    <row r="723"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row>
    <row r="724"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row>
    <row r="7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row>
    <row r="726"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row>
    <row r="727"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row>
    <row r="728"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row>
    <row r="729"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row>
    <row r="730"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row>
    <row r="731"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row>
    <row r="732"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row>
    <row r="733"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row>
    <row r="734"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row>
    <row r="73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row>
    <row r="736"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row>
    <row r="737"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row>
    <row r="738"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row>
    <row r="739"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row>
    <row r="740"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row>
    <row r="741"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row>
    <row r="742"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row>
    <row r="743"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row>
    <row r="744"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row>
    <row r="74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row>
    <row r="746"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row>
    <row r="747"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row>
    <row r="748"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row>
    <row r="749"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row>
    <row r="750"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row>
    <row r="751"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row>
    <row r="752"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row>
    <row r="753"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row>
    <row r="754"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row>
    <row r="75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row>
    <row r="756"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row>
    <row r="757"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row>
    <row r="758"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row>
    <row r="759"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row>
    <row r="760"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row>
    <row r="761"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row>
    <row r="762"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row>
    <row r="763"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row>
    <row r="764"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row>
    <row r="76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row>
    <row r="766"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row>
    <row r="767"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row>
    <row r="768"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row>
    <row r="769"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row>
    <row r="770"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row>
    <row r="771"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row>
    <row r="772"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row>
    <row r="773"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row>
    <row r="774"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row>
    <row r="77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row>
    <row r="776"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row>
    <row r="777"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row>
    <row r="778"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row>
    <row r="779"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row>
    <row r="780"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row>
    <row r="781"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row>
    <row r="782"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row>
    <row r="783"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row>
    <row r="784"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row>
    <row r="78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row>
    <row r="786"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row>
    <row r="787"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row>
    <row r="788"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row>
    <row r="789"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row>
    <row r="790"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row>
    <row r="791"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row>
    <row r="792"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row>
    <row r="793"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row>
    <row r="794"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row>
    <row r="79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row>
    <row r="796"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row>
    <row r="797"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row>
    <row r="798"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row>
    <row r="799"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row>
    <row r="800"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row>
    <row r="801"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row>
    <row r="802"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row>
    <row r="803"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row>
    <row r="804"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row>
    <row r="80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row>
    <row r="806"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row>
    <row r="807"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row>
    <row r="808"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row>
    <row r="809"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row>
    <row r="810"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row>
    <row r="811"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row>
    <row r="812"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row>
    <row r="813"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row>
    <row r="814"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row>
    <row r="81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row>
    <row r="816"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row>
    <row r="817"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row>
    <row r="818"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row>
    <row r="819"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row>
    <row r="820"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row>
    <row r="821"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row>
    <row r="822"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row>
    <row r="823"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row>
    <row r="824"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row>
    <row r="8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row>
    <row r="826"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row>
    <row r="827"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row>
    <row r="828"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row>
    <row r="829"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row>
    <row r="830"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row>
    <row r="831"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row>
    <row r="832"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row>
    <row r="833"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row>
    <row r="834"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row>
    <row r="83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row>
    <row r="836"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row>
    <row r="837"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row>
    <row r="838"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row>
    <row r="839"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row>
    <row r="840"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row>
    <row r="841"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row>
    <row r="842"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row>
    <row r="843"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row>
    <row r="844"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row>
    <row r="845"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row>
    <row r="846"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row>
    <row r="847"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row>
    <row r="848"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row>
    <row r="849"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row>
    <row r="850"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row>
    <row r="851"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row>
    <row r="852"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row>
    <row r="853"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row>
    <row r="854"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row>
    <row r="855"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row>
    <row r="856"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row>
    <row r="857"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row>
    <row r="858"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row>
    <row r="859"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row>
    <row r="860"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row>
    <row r="861"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row>
    <row r="862"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row>
    <row r="863"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row>
    <row r="864"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row>
    <row r="865"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row>
    <row r="866"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row>
    <row r="867"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row>
    <row r="868"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row>
    <row r="869"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row>
    <row r="870"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row>
    <row r="871"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row>
    <row r="872"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row>
    <row r="873"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row>
    <row r="874"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row>
    <row r="875"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row>
    <row r="876"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row>
    <row r="877"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row>
    <row r="878"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row>
    <row r="879"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row>
    <row r="880"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row>
    <row r="881"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row>
    <row r="882"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row>
    <row r="883"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row>
    <row r="884"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row>
    <row r="885"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row>
    <row r="886"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row>
    <row r="887"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row>
    <row r="888"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row>
    <row r="889"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row>
    <row r="890"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row>
    <row r="891"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row>
    <row r="892"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row>
    <row r="893"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row>
    <row r="894"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row>
    <row r="895"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row>
    <row r="896"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row>
    <row r="897"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row>
    <row r="898"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row>
    <row r="899"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row>
    <row r="900"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row>
    <row r="901"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row>
    <row r="902"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row>
    <row r="903"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row>
    <row r="904"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row>
    <row r="905"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row>
    <row r="906"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row>
    <row r="907"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row>
    <row r="908"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row>
    <row r="909"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row>
    <row r="910"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row>
    <row r="911"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row>
    <row r="912"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row>
    <row r="913"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row>
    <row r="914"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row>
    <row r="915"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row>
    <row r="916"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row>
    <row r="917"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row>
    <row r="918"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row>
    <row r="919"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row>
    <row r="920"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row>
    <row r="921"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row>
    <row r="922"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row>
    <row r="923"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row>
    <row r="924"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row>
    <row r="925"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row>
    <row r="926"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row>
    <row r="927"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row>
    <row r="928"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row>
    <row r="929"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row>
    <row r="930"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row>
    <row r="931"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row>
    <row r="932"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row>
    <row r="933"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row>
    <row r="934"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row>
    <row r="935"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row>
    <row r="936"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row>
    <row r="937"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row>
    <row r="938"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row>
    <row r="939"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row>
    <row r="940"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row>
    <row r="941"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row>
    <row r="942"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row>
    <row r="943"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row>
    <row r="944"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row>
    <row r="945"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row>
    <row r="946"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row>
    <row r="947"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row>
    <row r="948"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row>
    <row r="949"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row>
    <row r="950"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row>
    <row r="951"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row>
    <row r="952"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row>
    <row r="953"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row>
    <row r="954"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row>
    <row r="955"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row>
    <row r="956"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row>
    <row r="957"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row>
    <row r="958"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row>
    <row r="959"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row>
    <row r="960"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row>
    <row r="961"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row>
    <row r="962"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row>
    <row r="963"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row>
    <row r="964"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row>
    <row r="965"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row>
    <row r="966"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row>
    <row r="967"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row>
    <row r="968"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row>
    <row r="969"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row>
    <row r="970"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row>
    <row r="971"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row>
    <row r="972"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row>
    <row r="973"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row>
    <row r="974"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row>
    <row r="975"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row>
    <row r="976"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row>
    <row r="977"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row>
    <row r="978"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row>
    <row r="979"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row>
    <row r="980"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row>
    <row r="981"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row>
    <row r="982"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row>
    <row r="983"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row>
    <row r="984"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row>
    <row r="985"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row>
    <row r="986"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row>
    <row r="987"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row>
    <row r="988"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row>
    <row r="989"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row>
    <row r="990"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row>
    <row r="991"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row>
    <row r="992"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row>
  </sheetData>
  <mergeCells count="28">
    <mergeCell ref="B3:D3"/>
    <mergeCell ref="E3:G3"/>
    <mergeCell ref="H3:J3"/>
    <mergeCell ref="K3:M3"/>
    <mergeCell ref="N3:P3"/>
    <mergeCell ref="Q3:S3"/>
    <mergeCell ref="T3:V3"/>
    <mergeCell ref="B13:F13"/>
    <mergeCell ref="G13:K13"/>
    <mergeCell ref="L13:P13"/>
    <mergeCell ref="Q13:U13"/>
    <mergeCell ref="V13:Z13"/>
    <mergeCell ref="AA13:AE13"/>
    <mergeCell ref="AF13:AJ13"/>
    <mergeCell ref="S14:T14"/>
    <mergeCell ref="V14:W14"/>
    <mergeCell ref="X14:Y14"/>
    <mergeCell ref="AA14:AB14"/>
    <mergeCell ref="AC14:AD14"/>
    <mergeCell ref="AF14:AG14"/>
    <mergeCell ref="AH14:AI14"/>
    <mergeCell ref="B14:C14"/>
    <mergeCell ref="D14:E14"/>
    <mergeCell ref="G14:H14"/>
    <mergeCell ref="I14:J14"/>
    <mergeCell ref="L14:M14"/>
    <mergeCell ref="N14:O14"/>
    <mergeCell ref="Q14:R14"/>
  </mergeCells>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2" max="22" width="8.25"/>
  </cols>
  <sheetData>
    <row r="1" ht="15.75" customHeight="1">
      <c r="A1" s="2" t="s">
        <v>93</v>
      </c>
      <c r="B1" s="2"/>
      <c r="C1" s="2"/>
      <c r="D1" s="2"/>
      <c r="E1" s="2"/>
      <c r="F1" s="2"/>
      <c r="G1" s="2"/>
      <c r="H1" s="2"/>
      <c r="I1" s="2"/>
      <c r="J1" s="2"/>
      <c r="K1" s="2"/>
      <c r="L1" s="2"/>
      <c r="M1" s="2"/>
      <c r="N1" s="2"/>
      <c r="O1" s="2"/>
      <c r="P1" s="2"/>
      <c r="Q1" s="2"/>
      <c r="R1" s="2"/>
      <c r="S1" s="2"/>
      <c r="T1" s="2"/>
      <c r="U1" s="2"/>
      <c r="V1" s="2"/>
      <c r="W1" s="2"/>
      <c r="X1" s="2"/>
      <c r="Y1" s="2"/>
      <c r="Z1" s="2"/>
      <c r="AA1" s="2"/>
      <c r="AB1" s="2"/>
      <c r="AC1" s="2"/>
    </row>
    <row r="2" ht="15.75" customHeight="1">
      <c r="A2" s="2"/>
      <c r="B2" s="2"/>
      <c r="C2" s="2"/>
      <c r="D2" s="2"/>
      <c r="E2" s="2"/>
      <c r="F2" s="2"/>
      <c r="G2" s="2"/>
      <c r="H2" s="2"/>
      <c r="I2" s="2"/>
      <c r="J2" s="2"/>
      <c r="K2" s="2"/>
      <c r="L2" s="2"/>
      <c r="M2" s="2"/>
      <c r="N2" s="2"/>
      <c r="O2" s="2"/>
      <c r="P2" s="2"/>
      <c r="Q2" s="2"/>
      <c r="R2" s="2"/>
      <c r="S2" s="2"/>
      <c r="T2" s="2"/>
      <c r="U2" s="2"/>
      <c r="V2" s="2"/>
      <c r="W2" s="2"/>
      <c r="X2" s="2"/>
      <c r="Y2" s="2"/>
      <c r="Z2" s="2"/>
      <c r="AA2" s="2"/>
      <c r="AB2" s="2"/>
      <c r="AC2" s="2"/>
    </row>
    <row r="3" ht="15.75" customHeight="1">
      <c r="A3" s="69"/>
      <c r="B3" s="107">
        <v>2019.0</v>
      </c>
      <c r="C3" s="5"/>
      <c r="D3" s="6"/>
      <c r="E3" s="32">
        <v>2020.0</v>
      </c>
      <c r="F3" s="5"/>
      <c r="G3" s="6"/>
      <c r="H3" s="32">
        <v>2021.0</v>
      </c>
      <c r="I3" s="5"/>
      <c r="J3" s="6"/>
      <c r="K3" s="32">
        <v>2022.0</v>
      </c>
      <c r="L3" s="5"/>
      <c r="M3" s="6"/>
      <c r="N3" s="32">
        <v>2023.0</v>
      </c>
      <c r="O3" s="5"/>
      <c r="P3" s="6"/>
      <c r="Q3" s="32">
        <v>2024.0</v>
      </c>
      <c r="R3" s="5"/>
      <c r="S3" s="6"/>
      <c r="T3" s="32">
        <v>2025.0</v>
      </c>
      <c r="U3" s="5"/>
      <c r="V3" s="6"/>
      <c r="AC3" s="2"/>
    </row>
    <row r="4" ht="15.75" customHeight="1">
      <c r="A4" s="69"/>
      <c r="B4" s="81" t="s">
        <v>94</v>
      </c>
      <c r="C4" s="81" t="s">
        <v>95</v>
      </c>
      <c r="D4" s="81" t="s">
        <v>96</v>
      </c>
      <c r="E4" s="108" t="s">
        <v>94</v>
      </c>
      <c r="F4" s="108" t="s">
        <v>95</v>
      </c>
      <c r="G4" s="108" t="s">
        <v>96</v>
      </c>
      <c r="H4" s="108" t="s">
        <v>94</v>
      </c>
      <c r="I4" s="108" t="s">
        <v>95</v>
      </c>
      <c r="J4" s="108" t="s">
        <v>96</v>
      </c>
      <c r="K4" s="108" t="s">
        <v>94</v>
      </c>
      <c r="L4" s="108" t="s">
        <v>95</v>
      </c>
      <c r="M4" s="109" t="s">
        <v>96</v>
      </c>
      <c r="N4" s="108" t="s">
        <v>94</v>
      </c>
      <c r="O4" s="108" t="s">
        <v>95</v>
      </c>
      <c r="P4" s="109" t="s">
        <v>96</v>
      </c>
      <c r="Q4" s="108" t="s">
        <v>94</v>
      </c>
      <c r="R4" s="108" t="s">
        <v>95</v>
      </c>
      <c r="S4" s="108" t="s">
        <v>96</v>
      </c>
      <c r="T4" s="108" t="s">
        <v>94</v>
      </c>
      <c r="U4" s="108" t="s">
        <v>95</v>
      </c>
      <c r="V4" s="108" t="s">
        <v>96</v>
      </c>
      <c r="AC4" s="2"/>
    </row>
    <row r="5" ht="15.75" customHeight="1">
      <c r="A5" s="108" t="s">
        <v>53</v>
      </c>
      <c r="B5" s="81">
        <v>10.7</v>
      </c>
      <c r="C5" s="81">
        <v>10.74</v>
      </c>
      <c r="D5" s="81">
        <v>10.72</v>
      </c>
      <c r="E5" s="81">
        <v>10.88</v>
      </c>
      <c r="F5" s="81">
        <v>11.0</v>
      </c>
      <c r="G5" s="81">
        <v>10.94</v>
      </c>
      <c r="H5" s="81">
        <v>11.35</v>
      </c>
      <c r="I5" s="81">
        <v>11.3</v>
      </c>
      <c r="J5" s="81">
        <v>11.33</v>
      </c>
      <c r="K5" s="81">
        <v>11.68</v>
      </c>
      <c r="L5" s="81">
        <v>11.58</v>
      </c>
      <c r="M5" s="81">
        <v>11.63</v>
      </c>
      <c r="N5" s="110">
        <v>11.45</v>
      </c>
      <c r="O5" s="110">
        <v>11.2</v>
      </c>
      <c r="P5" s="81">
        <v>11.32</v>
      </c>
      <c r="Q5" s="110">
        <v>12.35</v>
      </c>
      <c r="R5" s="110">
        <v>11.69</v>
      </c>
      <c r="S5" s="81">
        <v>12.02</v>
      </c>
      <c r="T5" s="110">
        <v>13.14</v>
      </c>
      <c r="U5" s="110">
        <v>12.18</v>
      </c>
      <c r="V5" s="81">
        <v>12.65</v>
      </c>
      <c r="W5" s="111"/>
      <c r="X5" s="111"/>
      <c r="Y5" s="111"/>
      <c r="Z5" s="111"/>
      <c r="AA5" s="111"/>
      <c r="AC5" s="2"/>
    </row>
    <row r="6" ht="15.75" customHeight="1">
      <c r="A6" s="108" t="s">
        <v>54</v>
      </c>
      <c r="B6" s="81">
        <v>11.15</v>
      </c>
      <c r="C6" s="81">
        <v>11.21</v>
      </c>
      <c r="D6" s="81">
        <v>11.18</v>
      </c>
      <c r="E6" s="81">
        <v>11.12</v>
      </c>
      <c r="F6" s="81">
        <v>11.23</v>
      </c>
      <c r="G6" s="81">
        <v>11.18</v>
      </c>
      <c r="H6" s="81">
        <v>11.27</v>
      </c>
      <c r="I6" s="81">
        <v>11.43</v>
      </c>
      <c r="J6" s="81">
        <v>11.36</v>
      </c>
      <c r="K6" s="81">
        <v>11.38</v>
      </c>
      <c r="L6" s="81">
        <v>11.6</v>
      </c>
      <c r="M6" s="81">
        <v>11.49</v>
      </c>
      <c r="N6" s="81">
        <v>11.79</v>
      </c>
      <c r="O6" s="81">
        <v>11.74</v>
      </c>
      <c r="P6" s="81">
        <v>11.76</v>
      </c>
      <c r="Q6" s="81">
        <v>11.53</v>
      </c>
      <c r="R6" s="81">
        <v>10.91</v>
      </c>
      <c r="S6" s="81">
        <v>11.21</v>
      </c>
      <c r="T6" s="81">
        <v>11.83</v>
      </c>
      <c r="U6" s="81">
        <v>11.24</v>
      </c>
      <c r="V6" s="81">
        <v>11.53</v>
      </c>
      <c r="W6" s="112"/>
      <c r="X6" s="112"/>
      <c r="Y6" s="112"/>
      <c r="Z6" s="112"/>
      <c r="AA6" s="112"/>
      <c r="AC6" s="2"/>
    </row>
    <row r="7" ht="15.75" customHeight="1">
      <c r="A7" s="108" t="s">
        <v>42</v>
      </c>
      <c r="B7" s="81">
        <v>5.31</v>
      </c>
      <c r="C7" s="81">
        <v>5.92</v>
      </c>
      <c r="D7" s="81">
        <v>5.63</v>
      </c>
      <c r="E7" s="81">
        <v>5.29</v>
      </c>
      <c r="F7" s="81">
        <v>5.94</v>
      </c>
      <c r="G7" s="81">
        <v>5.62</v>
      </c>
      <c r="H7" s="81">
        <v>5.34</v>
      </c>
      <c r="I7" s="81">
        <v>5.94</v>
      </c>
      <c r="J7" s="81">
        <v>5.65</v>
      </c>
      <c r="K7" s="81">
        <v>5.46</v>
      </c>
      <c r="L7" s="81">
        <v>5.9</v>
      </c>
      <c r="M7" s="81">
        <v>5.69</v>
      </c>
      <c r="N7" s="81">
        <v>5.42</v>
      </c>
      <c r="O7" s="110">
        <v>6.0</v>
      </c>
      <c r="P7" s="81">
        <v>5.71</v>
      </c>
      <c r="Q7" s="81">
        <v>6.31</v>
      </c>
      <c r="R7" s="110">
        <v>6.54</v>
      </c>
      <c r="S7" s="81">
        <v>6.43</v>
      </c>
      <c r="T7" s="81">
        <v>6.89</v>
      </c>
      <c r="U7" s="110">
        <v>6.89</v>
      </c>
      <c r="V7" s="81">
        <v>6.89</v>
      </c>
      <c r="W7" s="112"/>
      <c r="X7" s="112"/>
      <c r="Y7" s="112"/>
      <c r="Z7" s="112"/>
      <c r="AA7" s="112"/>
      <c r="AC7" s="2"/>
    </row>
    <row r="8" ht="15.75" customHeight="1">
      <c r="A8" s="108" t="s">
        <v>55</v>
      </c>
      <c r="B8" s="81">
        <v>10.24</v>
      </c>
      <c r="C8" s="81">
        <v>10.28</v>
      </c>
      <c r="D8" s="81">
        <v>10.26</v>
      </c>
      <c r="E8" s="81">
        <v>10.28</v>
      </c>
      <c r="F8" s="81">
        <v>10.25</v>
      </c>
      <c r="G8" s="81">
        <v>10.26</v>
      </c>
      <c r="H8" s="81">
        <v>10.86</v>
      </c>
      <c r="I8" s="81">
        <v>10.52</v>
      </c>
      <c r="J8" s="81">
        <v>10.69</v>
      </c>
      <c r="K8" s="81">
        <v>11.06</v>
      </c>
      <c r="L8" s="81">
        <v>10.73</v>
      </c>
      <c r="M8" s="81">
        <v>10.89</v>
      </c>
      <c r="N8" s="81">
        <v>10.97</v>
      </c>
      <c r="O8" s="110">
        <v>10.6</v>
      </c>
      <c r="P8" s="81">
        <v>10.78</v>
      </c>
      <c r="Q8" s="113">
        <v>11.15425308</v>
      </c>
      <c r="R8" s="113">
        <v>10.42</v>
      </c>
      <c r="S8" s="113">
        <v>10.7830036</v>
      </c>
      <c r="T8" s="113">
        <v>11.52</v>
      </c>
      <c r="U8" s="113">
        <v>10.44</v>
      </c>
      <c r="V8" s="113">
        <v>10.98</v>
      </c>
      <c r="W8" s="112"/>
      <c r="X8" s="112"/>
      <c r="Y8" s="112"/>
      <c r="Z8" s="112"/>
      <c r="AA8" s="112"/>
      <c r="AC8" s="2"/>
    </row>
    <row r="9" ht="15.75" customHeight="1">
      <c r="A9" s="108" t="s">
        <v>56</v>
      </c>
      <c r="B9" s="81">
        <v>10.24</v>
      </c>
      <c r="C9" s="81">
        <v>10.27</v>
      </c>
      <c r="D9" s="81">
        <v>10.26</v>
      </c>
      <c r="E9" s="81">
        <v>10.33</v>
      </c>
      <c r="F9" s="81">
        <v>10.4</v>
      </c>
      <c r="G9" s="81">
        <v>10.36</v>
      </c>
      <c r="H9" s="81">
        <v>10.56</v>
      </c>
      <c r="I9" s="81">
        <v>10.5</v>
      </c>
      <c r="J9" s="81">
        <v>10.53</v>
      </c>
      <c r="K9" s="81">
        <v>10.4</v>
      </c>
      <c r="L9" s="81">
        <v>10.59</v>
      </c>
      <c r="M9" s="81">
        <v>10.5</v>
      </c>
      <c r="N9" s="81">
        <v>10.23</v>
      </c>
      <c r="O9" s="81">
        <v>10.35</v>
      </c>
      <c r="P9" s="81">
        <v>10.29</v>
      </c>
      <c r="Q9" s="113">
        <v>10.9619423</v>
      </c>
      <c r="R9" s="113">
        <v>10.67502743</v>
      </c>
      <c r="S9" s="113">
        <v>10.81539146</v>
      </c>
      <c r="T9" s="113">
        <v>11.31</v>
      </c>
      <c r="U9" s="113">
        <v>10.9</v>
      </c>
      <c r="V9" s="113">
        <v>11.1</v>
      </c>
      <c r="W9" s="112"/>
      <c r="X9" s="112"/>
      <c r="Y9" s="112"/>
      <c r="Z9" s="112"/>
      <c r="AA9" s="112"/>
      <c r="AC9" s="2"/>
    </row>
    <row r="10" ht="15.75" customHeight="1">
      <c r="A10" s="108" t="s">
        <v>57</v>
      </c>
      <c r="B10" s="81">
        <v>9.15</v>
      </c>
      <c r="C10" s="81">
        <v>9.65</v>
      </c>
      <c r="D10" s="81">
        <v>9.41</v>
      </c>
      <c r="E10" s="81">
        <v>9.21</v>
      </c>
      <c r="F10" s="81">
        <v>9.69</v>
      </c>
      <c r="G10" s="81">
        <v>9.46</v>
      </c>
      <c r="H10" s="81">
        <v>9.47</v>
      </c>
      <c r="I10" s="81">
        <v>9.73</v>
      </c>
      <c r="J10" s="81">
        <v>9.6</v>
      </c>
      <c r="K10" s="81">
        <v>9.38</v>
      </c>
      <c r="L10" s="81">
        <v>9.56</v>
      </c>
      <c r="M10" s="81">
        <v>9.47</v>
      </c>
      <c r="N10" s="81">
        <v>9.51</v>
      </c>
      <c r="O10" s="81">
        <v>9.54</v>
      </c>
      <c r="P10" s="81">
        <v>9.52</v>
      </c>
      <c r="Q10" s="113">
        <v>10.04554996</v>
      </c>
      <c r="R10" s="113">
        <v>10.0305446</v>
      </c>
      <c r="S10" s="113">
        <v>10.0378378</v>
      </c>
      <c r="T10" s="113">
        <v>10.56</v>
      </c>
      <c r="U10" s="113">
        <v>10.22</v>
      </c>
      <c r="V10" s="113">
        <v>20.33</v>
      </c>
      <c r="W10" s="112"/>
      <c r="X10" s="112"/>
      <c r="Y10" s="112"/>
      <c r="Z10" s="112"/>
      <c r="AA10" s="112"/>
      <c r="AC10" s="2"/>
    </row>
    <row r="11" ht="15.75" customHeight="1">
      <c r="A11" s="108" t="s">
        <v>97</v>
      </c>
      <c r="B11" s="81">
        <v>5.9</v>
      </c>
      <c r="C11" s="81">
        <v>6.82</v>
      </c>
      <c r="D11" s="81">
        <v>6.37</v>
      </c>
      <c r="E11" s="81">
        <v>5.76</v>
      </c>
      <c r="F11" s="81">
        <v>6.83</v>
      </c>
      <c r="G11" s="81">
        <v>6.31</v>
      </c>
      <c r="H11" s="81">
        <v>5.81</v>
      </c>
      <c r="I11" s="81">
        <v>6.81</v>
      </c>
      <c r="J11" s="81">
        <v>6.33</v>
      </c>
      <c r="K11" s="81">
        <v>5.94</v>
      </c>
      <c r="L11" s="81">
        <v>6.93</v>
      </c>
      <c r="M11" s="81">
        <v>6.45</v>
      </c>
      <c r="N11" s="81">
        <v>5.79</v>
      </c>
      <c r="O11" s="81">
        <v>6.62</v>
      </c>
      <c r="P11" s="81">
        <v>6.22</v>
      </c>
      <c r="Q11" s="113">
        <v>6.413453716</v>
      </c>
      <c r="R11" s="113">
        <v>7.23297955</v>
      </c>
      <c r="S11" s="113">
        <v>6.83354567</v>
      </c>
      <c r="T11" s="113">
        <v>6.7</v>
      </c>
      <c r="U11" s="113">
        <v>7.24</v>
      </c>
      <c r="V11" s="113">
        <v>6.97</v>
      </c>
      <c r="W11" s="112"/>
      <c r="X11" s="112"/>
      <c r="Y11" s="112"/>
      <c r="Z11" s="112"/>
      <c r="AA11" s="112"/>
      <c r="AB11" s="2"/>
      <c r="AC11" s="2"/>
    </row>
    <row r="12" ht="15.75" customHeight="1">
      <c r="A12" s="108" t="s">
        <v>59</v>
      </c>
      <c r="B12" s="81">
        <v>8.09</v>
      </c>
      <c r="C12" s="81">
        <v>8.24</v>
      </c>
      <c r="D12" s="81">
        <v>8.17</v>
      </c>
      <c r="E12" s="81">
        <v>8.23</v>
      </c>
      <c r="F12" s="81">
        <v>8.26</v>
      </c>
      <c r="G12" s="81">
        <v>8.24</v>
      </c>
      <c r="H12" s="81">
        <v>8.59</v>
      </c>
      <c r="I12" s="81">
        <v>8.49</v>
      </c>
      <c r="J12" s="81">
        <v>8.54</v>
      </c>
      <c r="K12" s="81">
        <v>8.94</v>
      </c>
      <c r="L12" s="81">
        <v>8.84</v>
      </c>
      <c r="M12" s="81">
        <v>8.89</v>
      </c>
      <c r="N12" s="81">
        <v>9.37</v>
      </c>
      <c r="O12" s="81">
        <v>9.18</v>
      </c>
      <c r="P12" s="81">
        <v>9.27</v>
      </c>
      <c r="Q12" s="113">
        <v>10.24766315</v>
      </c>
      <c r="R12" s="113">
        <v>9.69251495</v>
      </c>
      <c r="S12" s="113">
        <v>9.96435916</v>
      </c>
      <c r="T12" s="113">
        <v>10.89</v>
      </c>
      <c r="U12" s="113">
        <v>10.21</v>
      </c>
      <c r="V12" s="113">
        <v>10.54</v>
      </c>
      <c r="W12" s="112"/>
      <c r="X12" s="112"/>
      <c r="Y12" s="112"/>
      <c r="Z12" s="112"/>
      <c r="AA12" s="112"/>
      <c r="AB12" s="2"/>
      <c r="AC12" s="2"/>
    </row>
    <row r="13" ht="15.75" customHeight="1">
      <c r="A13" s="108" t="s">
        <v>60</v>
      </c>
      <c r="B13" s="81">
        <v>9.33</v>
      </c>
      <c r="C13" s="81">
        <v>9.66</v>
      </c>
      <c r="D13" s="81">
        <v>9.5</v>
      </c>
      <c r="E13" s="81">
        <v>9.39</v>
      </c>
      <c r="F13" s="81">
        <v>9.71</v>
      </c>
      <c r="G13" s="81">
        <v>9.55</v>
      </c>
      <c r="H13" s="81">
        <v>9.69</v>
      </c>
      <c r="I13" s="81">
        <v>9.82</v>
      </c>
      <c r="J13" s="81">
        <v>9.76</v>
      </c>
      <c r="K13" s="81">
        <v>9.72</v>
      </c>
      <c r="L13" s="81">
        <v>9.82</v>
      </c>
      <c r="M13" s="81">
        <v>9.77</v>
      </c>
      <c r="N13" s="81">
        <v>9.77</v>
      </c>
      <c r="O13" s="81">
        <v>9.75</v>
      </c>
      <c r="P13" s="81">
        <v>9.76</v>
      </c>
      <c r="Q13" s="113">
        <v>10.3028007</v>
      </c>
      <c r="R13" s="113">
        <v>10.0849817</v>
      </c>
      <c r="S13" s="113">
        <v>10.1913873</v>
      </c>
      <c r="T13" s="113">
        <v>10.8</v>
      </c>
      <c r="U13" s="113">
        <v>10.3</v>
      </c>
      <c r="V13" s="114">
        <v>10.55</v>
      </c>
      <c r="W13" s="2"/>
      <c r="X13" s="2"/>
      <c r="Y13" s="2"/>
      <c r="Z13" s="2"/>
      <c r="AA13" s="2"/>
      <c r="AB13" s="2"/>
      <c r="AC13" s="2"/>
    </row>
    <row r="14" ht="15.75" customHeight="1">
      <c r="A14" s="108" t="s">
        <v>40</v>
      </c>
      <c r="B14" s="81">
        <v>8.29</v>
      </c>
      <c r="C14" s="81">
        <v>8.41</v>
      </c>
      <c r="D14" s="81">
        <v>8.35</v>
      </c>
      <c r="E14" s="81">
        <v>8.37</v>
      </c>
      <c r="F14" s="81">
        <v>8.53</v>
      </c>
      <c r="G14" s="81">
        <v>8.45</v>
      </c>
      <c r="H14" s="81">
        <v>8.75</v>
      </c>
      <c r="I14" s="81">
        <v>8.72</v>
      </c>
      <c r="J14" s="81">
        <v>8.73</v>
      </c>
      <c r="K14" s="81">
        <v>8.8</v>
      </c>
      <c r="L14" s="81">
        <v>8.81</v>
      </c>
      <c r="M14" s="81">
        <v>8.81</v>
      </c>
      <c r="N14" s="110">
        <v>8.6</v>
      </c>
      <c r="O14" s="81">
        <v>8.56</v>
      </c>
      <c r="P14" s="81">
        <v>8.58</v>
      </c>
      <c r="Q14" s="113">
        <v>9.11</v>
      </c>
      <c r="R14" s="113">
        <v>8.89282646</v>
      </c>
      <c r="S14" s="113">
        <v>8.99749209</v>
      </c>
      <c r="T14" s="113">
        <v>9.42</v>
      </c>
      <c r="U14" s="113">
        <v>8.99</v>
      </c>
      <c r="V14" s="114">
        <v>9.2</v>
      </c>
      <c r="W14" s="2"/>
      <c r="X14" s="2"/>
      <c r="Y14" s="2"/>
      <c r="Z14" s="2"/>
      <c r="AA14" s="2"/>
      <c r="AB14" s="2"/>
      <c r="AC14" s="2"/>
    </row>
    <row r="16" ht="15.75" customHeight="1">
      <c r="A16" s="16" t="s">
        <v>49</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ht="15.75" customHeight="1">
      <c r="A17" s="16" t="s">
        <v>84</v>
      </c>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ht="15.75" customHeight="1">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ht="15.75" customHeight="1">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row>
    <row r="20" ht="15.75" customHeight="1">
      <c r="A20" s="2"/>
      <c r="B20" s="2"/>
      <c r="C20" s="2"/>
      <c r="D20" s="2"/>
      <c r="E20" s="2"/>
      <c r="F20" s="2"/>
      <c r="G20" s="2"/>
      <c r="H20" s="2"/>
      <c r="I20" s="2"/>
      <c r="J20" s="2"/>
      <c r="K20" s="2"/>
      <c r="L20" s="2"/>
      <c r="M20" s="2"/>
      <c r="N20" s="2"/>
      <c r="O20" s="2"/>
      <c r="P20" s="2"/>
      <c r="Q20" s="2"/>
      <c r="R20" s="2"/>
      <c r="S20" s="2"/>
      <c r="T20" s="115"/>
      <c r="U20" s="27"/>
      <c r="W20" s="2"/>
      <c r="X20" s="2"/>
      <c r="Y20" s="2"/>
      <c r="Z20" s="2"/>
      <c r="AA20" s="2"/>
      <c r="AB20" s="2"/>
      <c r="AC20" s="2"/>
    </row>
    <row r="21" ht="15.75" customHeight="1">
      <c r="A21" s="2"/>
      <c r="B21" s="2"/>
      <c r="C21" s="2"/>
      <c r="D21" s="2"/>
      <c r="E21" s="2"/>
      <c r="F21" s="2"/>
      <c r="G21" s="2"/>
      <c r="H21" s="2"/>
      <c r="I21" s="2"/>
      <c r="J21" s="2"/>
      <c r="K21" s="2"/>
      <c r="L21" s="2"/>
      <c r="M21" s="2"/>
      <c r="N21" s="2"/>
      <c r="O21" s="2"/>
      <c r="P21" s="2"/>
      <c r="Q21" s="2"/>
      <c r="R21" s="2"/>
      <c r="S21" s="2"/>
      <c r="T21" s="115"/>
      <c r="U21" s="59"/>
      <c r="W21" s="116"/>
      <c r="X21" s="117"/>
      <c r="Y21" s="2"/>
      <c r="Z21" s="2"/>
      <c r="AA21" s="2"/>
      <c r="AB21" s="2"/>
      <c r="AC21" s="2"/>
    </row>
    <row r="22" ht="15.75" customHeight="1">
      <c r="A22" s="2"/>
      <c r="B22" s="2"/>
      <c r="C22" s="2"/>
      <c r="D22" s="2"/>
      <c r="E22" s="2"/>
      <c r="F22" s="2"/>
      <c r="G22" s="2"/>
      <c r="H22" s="2"/>
      <c r="I22" s="2"/>
      <c r="J22" s="2"/>
      <c r="K22" s="2"/>
      <c r="L22" s="2"/>
      <c r="M22" s="2"/>
      <c r="N22" s="2"/>
      <c r="O22" s="2"/>
      <c r="P22" s="2"/>
      <c r="Q22" s="2"/>
      <c r="R22" s="2"/>
      <c r="S22" s="2"/>
      <c r="T22" s="118"/>
      <c r="U22" s="59"/>
      <c r="W22" s="2"/>
      <c r="X22" s="2"/>
      <c r="Y22" s="2"/>
      <c r="Z22" s="2"/>
      <c r="AA22" s="2"/>
      <c r="AB22" s="2"/>
      <c r="AC22" s="2"/>
    </row>
    <row r="23" ht="15.75" customHeight="1">
      <c r="A23" s="2"/>
      <c r="B23" s="2"/>
      <c r="C23" s="2"/>
      <c r="D23" s="2"/>
      <c r="E23" s="2"/>
      <c r="F23" s="2"/>
      <c r="G23" s="2"/>
      <c r="H23" s="2"/>
      <c r="I23" s="2"/>
      <c r="J23" s="2"/>
      <c r="K23" s="2"/>
      <c r="L23" s="2"/>
      <c r="M23" s="2"/>
      <c r="N23" s="2"/>
      <c r="O23" s="2"/>
      <c r="P23" s="2"/>
      <c r="Q23" s="2"/>
      <c r="R23" s="2"/>
      <c r="S23" s="2"/>
      <c r="T23" s="2"/>
      <c r="U23" s="119"/>
      <c r="W23" s="2"/>
      <c r="X23" s="2"/>
      <c r="Y23" s="2"/>
      <c r="Z23" s="2"/>
      <c r="AA23" s="2"/>
      <c r="AB23" s="2"/>
      <c r="AC23" s="2"/>
    </row>
    <row r="24" ht="15.75" customHeight="1">
      <c r="A24" s="2"/>
      <c r="B24" s="2"/>
      <c r="C24" s="2"/>
      <c r="D24" s="2"/>
      <c r="E24" s="2"/>
      <c r="F24" s="2"/>
      <c r="G24" s="2"/>
      <c r="H24" s="2"/>
      <c r="I24" s="2"/>
      <c r="J24" s="2"/>
      <c r="K24" s="2"/>
      <c r="L24" s="2"/>
      <c r="M24" s="2"/>
      <c r="N24" s="2"/>
      <c r="O24" s="2"/>
      <c r="P24" s="2"/>
      <c r="Q24" s="2"/>
      <c r="R24" s="2"/>
      <c r="S24" s="2"/>
      <c r="T24" s="2"/>
      <c r="U24" s="119"/>
      <c r="W24" s="2"/>
      <c r="X24" s="2"/>
      <c r="Y24" s="2"/>
      <c r="Z24" s="2"/>
      <c r="AA24" s="2"/>
      <c r="AB24" s="2"/>
      <c r="AC24" s="2"/>
    </row>
    <row r="25" ht="15.75" customHeight="1">
      <c r="A25" s="2"/>
      <c r="B25" s="2"/>
      <c r="C25" s="2"/>
      <c r="D25" s="2"/>
      <c r="E25" s="2"/>
      <c r="F25" s="2"/>
      <c r="G25" s="2"/>
      <c r="H25" s="2"/>
      <c r="I25" s="2"/>
      <c r="J25" s="2"/>
      <c r="K25" s="2"/>
      <c r="L25" s="2"/>
      <c r="M25" s="2"/>
      <c r="N25" s="2"/>
      <c r="O25" s="2"/>
      <c r="P25" s="2"/>
      <c r="Q25" s="2"/>
      <c r="R25" s="2"/>
      <c r="S25" s="2"/>
      <c r="T25" s="2"/>
      <c r="U25" s="119"/>
      <c r="W25" s="2"/>
      <c r="X25" s="2"/>
      <c r="Y25" s="2"/>
      <c r="Z25" s="2"/>
      <c r="AA25" s="2"/>
      <c r="AB25" s="2"/>
      <c r="AC25" s="2"/>
    </row>
    <row r="26" ht="15.75" customHeight="1">
      <c r="A26" s="2"/>
      <c r="B26" s="2"/>
      <c r="C26" s="2"/>
      <c r="D26" s="2"/>
      <c r="E26" s="2"/>
      <c r="F26" s="2"/>
      <c r="G26" s="2"/>
      <c r="H26" s="2"/>
      <c r="I26" s="2"/>
      <c r="J26" s="2"/>
      <c r="K26" s="2"/>
      <c r="L26" s="2"/>
      <c r="M26" s="2"/>
      <c r="N26" s="2"/>
      <c r="O26" s="2"/>
      <c r="P26" s="2"/>
      <c r="Q26" s="2"/>
      <c r="R26" s="2"/>
      <c r="S26" s="2"/>
      <c r="T26" s="2"/>
      <c r="U26" s="119"/>
      <c r="W26" s="2"/>
      <c r="X26" s="2"/>
      <c r="Y26" s="2"/>
      <c r="Z26" s="2"/>
      <c r="AA26" s="2"/>
      <c r="AB26" s="2"/>
      <c r="AC26" s="2"/>
    </row>
    <row r="27" ht="15.75" customHeight="1">
      <c r="A27" s="2"/>
      <c r="B27" s="2"/>
      <c r="C27" s="2"/>
      <c r="D27" s="2"/>
      <c r="E27" s="2"/>
      <c r="F27" s="2"/>
      <c r="G27" s="2"/>
      <c r="H27" s="2"/>
      <c r="I27" s="2"/>
      <c r="J27" s="2"/>
      <c r="K27" s="2"/>
      <c r="L27" s="2"/>
      <c r="M27" s="2"/>
      <c r="N27" s="2"/>
      <c r="O27" s="2"/>
      <c r="P27" s="2"/>
      <c r="Q27" s="2"/>
      <c r="R27" s="2"/>
      <c r="S27" s="2"/>
      <c r="T27" s="2"/>
      <c r="U27" s="119"/>
      <c r="W27" s="120"/>
      <c r="X27" s="2"/>
      <c r="Y27" s="2"/>
      <c r="Z27" s="2"/>
      <c r="AA27" s="2"/>
      <c r="AB27" s="2"/>
      <c r="AC27" s="2"/>
    </row>
    <row r="28" ht="15.75" customHeight="1">
      <c r="A28" s="2"/>
      <c r="B28" s="2"/>
      <c r="C28" s="2"/>
      <c r="D28" s="2"/>
      <c r="E28" s="2"/>
      <c r="F28" s="2"/>
      <c r="G28" s="2"/>
      <c r="H28" s="2"/>
      <c r="I28" s="2"/>
      <c r="J28" s="2"/>
      <c r="K28" s="2"/>
      <c r="L28" s="2"/>
      <c r="M28" s="2"/>
      <c r="N28" s="2"/>
      <c r="O28" s="2"/>
      <c r="P28" s="2"/>
      <c r="Q28" s="2"/>
      <c r="R28" s="2"/>
      <c r="S28" s="2"/>
      <c r="T28" s="2"/>
      <c r="U28" s="119"/>
      <c r="W28" s="121"/>
      <c r="X28" s="2"/>
      <c r="Y28" s="2"/>
      <c r="Z28" s="2"/>
      <c r="AA28" s="2"/>
      <c r="AB28" s="2"/>
      <c r="AC28" s="2"/>
    </row>
    <row r="29" ht="15.75" customHeight="1">
      <c r="A29" s="2"/>
      <c r="B29" s="2"/>
      <c r="C29" s="2"/>
      <c r="D29" s="2"/>
      <c r="E29" s="2"/>
      <c r="F29" s="2"/>
      <c r="G29" s="2"/>
      <c r="H29" s="2"/>
      <c r="I29" s="2"/>
      <c r="J29" s="2"/>
      <c r="K29" s="2"/>
      <c r="L29" s="2"/>
      <c r="M29" s="2"/>
      <c r="N29" s="2"/>
      <c r="O29" s="2"/>
      <c r="P29" s="2"/>
      <c r="Q29" s="2"/>
      <c r="R29" s="2"/>
      <c r="S29" s="2"/>
      <c r="T29" s="2"/>
      <c r="U29" s="119"/>
      <c r="W29" s="2"/>
      <c r="X29" s="2"/>
      <c r="Y29" s="2"/>
      <c r="Z29" s="2"/>
      <c r="AA29" s="2"/>
      <c r="AB29" s="2"/>
      <c r="AC29" s="2"/>
    </row>
    <row r="30" ht="15.75" customHeight="1">
      <c r="A30" s="2"/>
      <c r="B30" s="2"/>
      <c r="C30" s="2"/>
      <c r="D30" s="2"/>
      <c r="E30" s="2"/>
      <c r="F30" s="2"/>
      <c r="G30" s="2"/>
      <c r="H30" s="2"/>
      <c r="I30" s="2"/>
      <c r="J30" s="2"/>
      <c r="K30" s="2"/>
      <c r="L30" s="2"/>
      <c r="M30" s="2"/>
      <c r="N30" s="2"/>
      <c r="O30" s="2"/>
      <c r="P30" s="2"/>
      <c r="Q30" s="2"/>
      <c r="R30" s="2"/>
      <c r="S30" s="2"/>
      <c r="T30" s="2"/>
      <c r="V30" s="2"/>
      <c r="W30" s="2"/>
      <c r="X30" s="2"/>
      <c r="Y30" s="2"/>
      <c r="Z30" s="2"/>
      <c r="AA30" s="2"/>
      <c r="AB30" s="2"/>
      <c r="AC30" s="2"/>
    </row>
    <row r="31" ht="15.75" customHeight="1">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ht="15.75" customHeight="1">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row>
    <row r="33" ht="15.75" customHeight="1">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row>
    <row r="34" ht="15.75" customHeight="1">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row>
    <row r="35" ht="15.75" customHeight="1">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row>
    <row r="36" ht="15.75" customHeight="1">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ht="15.75" customHeight="1">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ht="15.75" customHeight="1">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row>
    <row r="39" ht="15.75" customHeight="1">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row>
    <row r="40" ht="15.75" customHeight="1">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row>
    <row r="41" ht="15.75" customHeight="1">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row>
    <row r="42" ht="15.75" customHeight="1">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row>
    <row r="43" ht="15.75" customHeight="1">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row>
    <row r="44" ht="15.75" customHeight="1">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row>
    <row r="45" ht="15.75" customHeight="1">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row>
    <row r="46" ht="15.75" customHeight="1">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row>
    <row r="47" ht="15.75" customHeight="1">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row>
    <row r="48" ht="15.75" customHeight="1">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row>
    <row r="49" ht="15.75" customHeight="1">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row>
    <row r="50" ht="15.75" customHeight="1">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row>
    <row r="51" ht="15.75" customHeight="1">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row>
    <row r="52" ht="15.75" customHeight="1">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row>
    <row r="53" ht="15.75" customHeight="1">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row>
    <row r="54" ht="15.75" customHeight="1">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row>
    <row r="55" ht="15.75" customHeight="1">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row>
    <row r="56" ht="15.75" customHeight="1">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row>
    <row r="57" ht="15.75" customHeight="1">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row>
    <row r="58" ht="15.75" customHeight="1">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row>
    <row r="59" ht="15.75" customHeight="1">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row>
    <row r="60" ht="15.75" customHeight="1">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ht="15.75" customHeight="1">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ht="15.75" customHeight="1">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row>
    <row r="63" ht="15.75" customHeight="1">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row>
    <row r="64" ht="15.75" customHeight="1">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row>
    <row r="65" ht="15.75" customHeight="1">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row>
    <row r="66" ht="15.75" customHeight="1">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row>
    <row r="67" ht="15.75" customHeight="1">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ht="15.75" customHeight="1">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row>
    <row r="69" ht="15.75" customHeight="1">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row>
    <row r="70" ht="15.75" customHeight="1">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row>
    <row r="71" ht="15.75" customHeight="1">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row>
    <row r="72" ht="15.75" customHeight="1">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row>
    <row r="73" ht="15.75" customHeight="1">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row>
    <row r="74" ht="15.75" customHeight="1">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row>
    <row r="75" ht="15.75" customHeight="1">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row>
    <row r="76" ht="15.75" customHeight="1">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row>
    <row r="77" ht="15.75" customHeight="1">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row>
    <row r="78" ht="15.75" customHeight="1">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row>
    <row r="79" ht="15.75" customHeight="1">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ht="15.75" customHeight="1">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ht="15.75" customHeight="1">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row>
    <row r="82" ht="15.75" customHeight="1">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row>
    <row r="83" ht="15.75" customHeight="1">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row>
    <row r="84" ht="15.75" customHeight="1">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row>
    <row r="85" ht="15.75" customHeight="1">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row>
    <row r="86" ht="15.75" customHeight="1">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row>
    <row r="87" ht="15.75" customHeight="1">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row>
    <row r="88" ht="15.75" customHeight="1">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row>
    <row r="89" ht="15.75" customHeight="1">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row>
    <row r="90" ht="15.75" customHeight="1">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row>
    <row r="91" ht="15.75" customHeight="1">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row>
    <row r="92" ht="15.75" customHeight="1">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row>
    <row r="93" ht="15.75" customHeight="1">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row>
    <row r="94" ht="15.75" customHeight="1">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row>
    <row r="95" ht="15.75" customHeight="1">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ht="15.75" customHeight="1">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row>
    <row r="97" ht="15.75" customHeight="1">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row>
    <row r="98" ht="15.75" customHeight="1">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row>
    <row r="99" ht="15.75" customHeight="1">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row>
    <row r="100" ht="15.7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row>
    <row r="101" ht="15.7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ht="15.7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row>
    <row r="103" ht="15.7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row>
    <row r="104" ht="15.7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row>
    <row r="105" ht="15.7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row>
    <row r="106" ht="15.7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row>
    <row r="107" ht="15.7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row>
    <row r="108" ht="15.7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row>
    <row r="109" ht="15.7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row>
    <row r="110" ht="15.7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row>
    <row r="111" ht="15.7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row>
    <row r="112" ht="15.7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row>
    <row r="113" ht="15.7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row>
    <row r="114" ht="15.7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row>
    <row r="115" ht="15.7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row>
    <row r="116" ht="15.7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row>
    <row r="117" ht="15.7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row>
    <row r="118" ht="15.7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row>
    <row r="119" ht="15.7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row>
    <row r="120" ht="15.7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row>
    <row r="121" ht="15.7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row>
    <row r="122" ht="15.7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row>
    <row r="123" ht="15.7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row>
    <row r="124" ht="15.7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row>
    <row r="125" ht="15.7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row>
    <row r="126" ht="15.7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row>
    <row r="127" ht="15.7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row>
    <row r="128" ht="15.7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row>
    <row r="129" ht="15.7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row>
    <row r="130" ht="15.7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row>
    <row r="131" ht="15.7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row>
    <row r="132" ht="15.7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row>
    <row r="133" ht="15.7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row>
    <row r="134" ht="15.7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row>
    <row r="135" ht="15.7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row>
    <row r="136" ht="15.7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row>
    <row r="137" ht="15.7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row>
    <row r="138" ht="15.7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row>
    <row r="139" ht="15.7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row>
    <row r="140" ht="15.7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row>
    <row r="141" ht="15.7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row>
    <row r="142" ht="15.7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row>
    <row r="143" ht="15.7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row>
    <row r="144" ht="15.7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row>
    <row r="145" ht="15.7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row>
    <row r="146" ht="15.7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row>
    <row r="147" ht="15.7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row>
    <row r="148" ht="15.7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row>
    <row r="149" ht="15.7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row>
    <row r="150" ht="15.7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row>
    <row r="151" ht="15.7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row>
    <row r="152" ht="15.7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row>
    <row r="153" ht="15.7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row>
    <row r="154" ht="15.7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row>
    <row r="155" ht="15.7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row>
    <row r="156" ht="15.7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row>
    <row r="157" ht="15.7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row>
    <row r="158" ht="15.7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row>
    <row r="159" ht="15.7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row>
    <row r="160" ht="15.7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row>
    <row r="161" ht="15.7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row>
    <row r="162" ht="15.7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row>
    <row r="163" ht="15.7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row>
    <row r="164" ht="15.7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row>
    <row r="165" ht="15.7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row>
    <row r="166" ht="15.7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row>
    <row r="167" ht="15.7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row>
    <row r="168" ht="15.7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row>
    <row r="169" ht="15.7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row>
    <row r="170" ht="15.7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row>
    <row r="171" ht="15.7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row>
    <row r="172" ht="15.7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row>
    <row r="173" ht="15.7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row>
    <row r="174" ht="15.7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row>
    <row r="175" ht="15.7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row>
    <row r="176" ht="15.7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row>
    <row r="177" ht="15.7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row>
    <row r="178" ht="15.7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row>
    <row r="179" ht="15.7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row>
    <row r="180" ht="15.7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row>
    <row r="181" ht="15.7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row>
    <row r="182" ht="15.7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row>
    <row r="183" ht="15.7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row>
    <row r="184" ht="15.7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row>
    <row r="185" ht="15.7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row>
    <row r="186" ht="15.7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row>
    <row r="187" ht="15.7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row>
    <row r="188" ht="15.7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row>
    <row r="189" ht="15.7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row>
    <row r="190" ht="15.7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row>
    <row r="191" ht="15.7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row>
    <row r="192" ht="15.7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row>
    <row r="193" ht="15.7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row>
    <row r="194" ht="15.7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row>
    <row r="195" ht="15.7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row>
    <row r="196" ht="15.7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row>
    <row r="197" ht="15.7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row>
    <row r="198" ht="15.7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row>
    <row r="199" ht="15.7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row>
    <row r="200" ht="15.7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row>
    <row r="201" ht="15.7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row>
    <row r="202" ht="15.7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row>
    <row r="203" ht="15.7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row>
    <row r="204" ht="15.7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row>
    <row r="205" ht="15.7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row>
    <row r="206" ht="15.7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row>
    <row r="207" ht="15.7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row>
    <row r="208" ht="15.7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row>
    <row r="209" ht="15.7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row>
    <row r="210" ht="15.7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row>
    <row r="211" ht="15.7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row>
    <row r="212" ht="15.7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row>
    <row r="213" ht="15.7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row>
    <row r="214" ht="15.7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row>
    <row r="215" ht="15.7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row>
    <row r="216" ht="15.7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row>
    <row r="217" ht="15.7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row>
    <row r="218" ht="15.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row>
    <row r="219" ht="15.7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row>
    <row r="220" ht="15.7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row>
    <row r="221" ht="15.7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row>
    <row r="222"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row>
    <row r="223"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row>
    <row r="224"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row>
    <row r="2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row>
    <row r="226"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row>
    <row r="227"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row>
    <row r="228"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row>
    <row r="229"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row>
    <row r="230"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row>
    <row r="231"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row>
    <row r="232"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row>
    <row r="233"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row>
    <row r="234"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row>
    <row r="23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row>
    <row r="236"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row>
    <row r="237"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row>
    <row r="238"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row>
    <row r="239"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row>
    <row r="240"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row>
    <row r="241"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row>
    <row r="242"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row>
    <row r="243"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row>
    <row r="244"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row>
    <row r="24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row>
    <row r="246"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row>
    <row r="247"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row>
    <row r="248"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row>
    <row r="249"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row>
    <row r="250"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row>
    <row r="251"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row>
    <row r="252"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row>
    <row r="253"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row>
    <row r="254"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row>
    <row r="25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row>
    <row r="256"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row>
    <row r="257"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row>
    <row r="258"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row>
    <row r="259"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row>
    <row r="260"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row>
    <row r="261"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row>
    <row r="262"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row>
    <row r="263"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row>
    <row r="264"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row>
    <row r="26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row>
    <row r="266"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row>
    <row r="267"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row>
    <row r="268"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row>
    <row r="269"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row>
    <row r="270"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row>
    <row r="271"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row>
    <row r="272"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row>
    <row r="273"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row>
    <row r="274"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row>
    <row r="27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row>
    <row r="276"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row>
    <row r="277"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row>
    <row r="278"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row>
    <row r="279"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row>
    <row r="280"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row>
    <row r="281"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row>
    <row r="282"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row>
    <row r="283"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row>
    <row r="284"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row>
    <row r="28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row>
    <row r="286"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row>
    <row r="287"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row>
    <row r="288"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row>
    <row r="289"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row>
    <row r="290"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row>
    <row r="291"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row>
    <row r="292"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row>
    <row r="293"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row>
    <row r="294"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row>
    <row r="29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row>
    <row r="296"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row>
    <row r="297"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row>
    <row r="298"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row>
    <row r="299"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row>
    <row r="300"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row>
    <row r="301"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row>
    <row r="302"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row>
    <row r="303"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row>
    <row r="304"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row>
    <row r="30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row>
    <row r="306"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row>
    <row r="307"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row>
    <row r="308"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row>
    <row r="309"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row>
    <row r="310"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row>
    <row r="311"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row>
    <row r="312"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row>
    <row r="313"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row>
    <row r="314"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row>
    <row r="31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row>
    <row r="316"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row>
    <row r="317"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row>
    <row r="318"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row>
    <row r="319"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row>
    <row r="320"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row>
    <row r="321"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row>
    <row r="322"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row>
    <row r="323"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row>
    <row r="324"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row>
    <row r="3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row>
    <row r="326"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row>
    <row r="327"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row>
    <row r="328"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row>
    <row r="329"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row>
    <row r="330"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row>
    <row r="331"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row>
    <row r="332"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row>
    <row r="333"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row>
    <row r="334"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row>
    <row r="33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row>
    <row r="336"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row>
    <row r="337"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row>
    <row r="338"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row>
    <row r="339"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row>
    <row r="340"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row>
    <row r="341"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row>
    <row r="342"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row>
    <row r="343"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row>
    <row r="344"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row>
    <row r="34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row>
    <row r="346"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row>
    <row r="347"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row>
    <row r="348"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row>
    <row r="349"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row>
    <row r="350"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row>
    <row r="351"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row>
    <row r="352"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row>
    <row r="353"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row>
    <row r="354"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row>
    <row r="35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row>
    <row r="356"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row>
    <row r="357"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row>
    <row r="358"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row>
    <row r="359"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row>
    <row r="360"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row>
    <row r="361"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row>
    <row r="362"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row>
    <row r="363"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row>
    <row r="364"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row>
    <row r="36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row>
    <row r="366"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row>
    <row r="367"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row>
    <row r="368"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row>
    <row r="369"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row>
    <row r="370"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row>
    <row r="371"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row>
    <row r="372"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row>
    <row r="373"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row>
    <row r="374"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row>
    <row r="37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row>
    <row r="376"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row>
    <row r="377"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row>
    <row r="378"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row>
    <row r="379"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row>
    <row r="380"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row>
    <row r="381"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row>
    <row r="382"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row>
    <row r="383"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row>
    <row r="384"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row>
    <row r="38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row>
    <row r="386"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row>
    <row r="387"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row>
    <row r="388"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row>
    <row r="389"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row>
    <row r="390"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row>
    <row r="391"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row>
    <row r="392"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row>
    <row r="393"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row>
    <row r="394"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row>
    <row r="39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row>
    <row r="396"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row>
    <row r="397"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row>
    <row r="398"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row>
    <row r="399"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row>
    <row r="400"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row>
    <row r="401"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row>
    <row r="402"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row>
    <row r="403"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row>
    <row r="404"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row>
    <row r="40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row>
    <row r="406"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row>
    <row r="407"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row>
    <row r="408"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row>
    <row r="409"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row>
    <row r="410"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row>
    <row r="411"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row>
    <row r="412"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row>
    <row r="413"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row>
    <row r="414"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row>
    <row r="41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row>
    <row r="416"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row>
    <row r="417"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row>
    <row r="418"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row>
    <row r="419"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row>
    <row r="420"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row>
    <row r="421"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row>
    <row r="422"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row>
    <row r="423"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row>
    <row r="424"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row>
    <row r="4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row>
    <row r="426"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row>
    <row r="427"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row>
    <row r="428"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row>
    <row r="429"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row>
    <row r="430"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row>
    <row r="431"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row>
    <row r="432"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row>
    <row r="433"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row>
    <row r="434"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row>
    <row r="43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row>
    <row r="436"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row>
    <row r="437"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row>
    <row r="438"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row>
    <row r="439"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row>
    <row r="440"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row>
    <row r="441"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row>
    <row r="442"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row>
    <row r="443"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row>
    <row r="444"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row>
    <row r="44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row>
    <row r="446"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row>
    <row r="447"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row>
    <row r="448"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row>
    <row r="449"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row>
    <row r="450"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row>
    <row r="451"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row>
    <row r="452"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row>
    <row r="453"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row>
    <row r="454"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row>
    <row r="45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row>
    <row r="456"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row>
    <row r="457"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row>
    <row r="458"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row>
    <row r="459"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row>
    <row r="460"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row>
    <row r="461"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row>
    <row r="462"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row>
    <row r="463"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row>
    <row r="464"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row>
    <row r="46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row>
    <row r="466"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row>
    <row r="467"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row>
    <row r="468"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row>
    <row r="469"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row>
    <row r="470"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row>
    <row r="471"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row>
    <row r="472"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row>
    <row r="473"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row>
    <row r="474"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row>
    <row r="47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row>
    <row r="476"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row>
    <row r="477"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row>
    <row r="478"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row>
    <row r="479"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row>
    <row r="480"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row>
    <row r="481"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row>
    <row r="482"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row>
    <row r="483"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row>
    <row r="484"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row>
    <row r="48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row>
    <row r="486"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row>
    <row r="487"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row>
    <row r="488"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row>
    <row r="489"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row>
    <row r="490"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row>
    <row r="491"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row>
    <row r="492"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row>
    <row r="493"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row>
    <row r="494"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row>
    <row r="49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row>
    <row r="496"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row>
    <row r="497"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row>
    <row r="498"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row>
    <row r="499"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row>
    <row r="500"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row>
    <row r="501"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row>
    <row r="502"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row>
    <row r="503"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row>
    <row r="504"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row>
    <row r="50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row>
    <row r="506"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row>
    <row r="507"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row>
    <row r="508"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row>
    <row r="509"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row>
    <row r="510"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row>
    <row r="511"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row>
    <row r="512"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row>
    <row r="513"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row>
    <row r="514"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row>
    <row r="51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row>
    <row r="516"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row>
    <row r="517"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row>
    <row r="518"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row>
    <row r="519"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row>
    <row r="520"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row>
    <row r="521"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row>
    <row r="522"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row>
    <row r="523"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row>
    <row r="524"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row>
    <row r="5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row>
    <row r="526"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row>
    <row r="527"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row>
    <row r="528"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row>
    <row r="529"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row>
    <row r="530"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row>
    <row r="531"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row>
    <row r="532"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row>
    <row r="533"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row>
    <row r="534"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row>
    <row r="53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row>
    <row r="536"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row>
    <row r="537"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row>
    <row r="538"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row>
    <row r="539"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row>
    <row r="540"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row>
    <row r="541"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row>
    <row r="542"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row>
    <row r="543"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row>
    <row r="544"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row>
    <row r="54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row>
    <row r="546"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row>
    <row r="547"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row>
    <row r="548"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row>
    <row r="549"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row>
    <row r="550"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row>
    <row r="551"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row>
    <row r="552"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row>
    <row r="553"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row>
    <row r="554"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row>
    <row r="55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row>
    <row r="556"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row>
    <row r="557"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row>
    <row r="558"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row>
    <row r="559"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row>
    <row r="560"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row>
    <row r="561"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row>
    <row r="562"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row>
    <row r="563"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row>
    <row r="564"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row>
    <row r="56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row>
    <row r="566"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row>
    <row r="567"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row>
    <row r="568"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row>
    <row r="569"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row>
    <row r="570"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row>
    <row r="571"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row>
    <row r="572"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row>
    <row r="573"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row>
    <row r="574"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row>
    <row r="57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row>
    <row r="576"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row>
    <row r="577"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row>
    <row r="578"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row>
    <row r="579"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row>
    <row r="580"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row>
    <row r="581"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row>
    <row r="582"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row>
    <row r="583"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row>
    <row r="584"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row>
    <row r="58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row>
    <row r="586"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row>
    <row r="587"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row>
    <row r="588"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row>
    <row r="589"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row>
    <row r="590"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row>
    <row r="591"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row>
    <row r="592"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row>
    <row r="593"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row>
    <row r="594"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row>
    <row r="59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row>
    <row r="596"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row>
    <row r="597"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row>
    <row r="598"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row>
    <row r="599"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row>
    <row r="600"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row>
    <row r="601"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row>
    <row r="602"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row>
    <row r="603"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row>
    <row r="604"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row>
    <row r="60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row>
    <row r="606"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row>
    <row r="607"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row>
    <row r="608"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row>
    <row r="609"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row>
    <row r="610"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row>
    <row r="611"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row>
    <row r="612"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row>
    <row r="613"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row>
    <row r="614"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row>
    <row r="61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row>
    <row r="616"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row>
    <row r="617"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row>
    <row r="618"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row>
    <row r="619"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row>
    <row r="620"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row>
    <row r="621"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row>
    <row r="622"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row>
    <row r="623"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row>
    <row r="624"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row>
    <row r="6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row>
    <row r="626"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row>
    <row r="627"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row>
    <row r="628"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row>
    <row r="629"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row>
    <row r="630"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row>
    <row r="631"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row>
    <row r="632"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row>
    <row r="633"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row>
    <row r="634"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row>
    <row r="63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row>
    <row r="636"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row>
    <row r="637"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row>
    <row r="638"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row>
    <row r="639"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row>
    <row r="640"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row>
    <row r="641"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row>
    <row r="642"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row>
    <row r="643"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row>
    <row r="644"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row>
    <row r="64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row>
    <row r="646"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row>
    <row r="647"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row>
    <row r="648"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row>
    <row r="649"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row>
    <row r="650"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row>
    <row r="651"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row>
    <row r="652"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row>
    <row r="653"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row>
    <row r="654"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row>
    <row r="65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row>
    <row r="656"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row>
    <row r="657"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row>
    <row r="658"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row>
    <row r="659"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row>
    <row r="660"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row>
    <row r="661"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row>
    <row r="662"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row>
    <row r="663"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row>
    <row r="664"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row>
    <row r="66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row>
    <row r="666"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row>
    <row r="667"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row>
    <row r="668"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row>
    <row r="669"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row>
    <row r="670"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row>
    <row r="671"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row>
    <row r="672"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row>
    <row r="673"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row>
    <row r="674"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row>
    <row r="67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row>
    <row r="676"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row>
    <row r="677"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row>
    <row r="678"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row>
    <row r="679"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row>
    <row r="680"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row>
    <row r="681"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row>
    <row r="682"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row>
    <row r="683"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row>
    <row r="684"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row>
    <row r="68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row>
    <row r="686"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row>
    <row r="687"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row>
    <row r="688"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row>
    <row r="689"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row>
    <row r="690"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row>
    <row r="691"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row>
    <row r="692"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row>
    <row r="693"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row>
    <row r="694"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row>
    <row r="69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row>
    <row r="696"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row>
    <row r="697"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row>
    <row r="698"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row>
    <row r="699"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row>
    <row r="700"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row>
    <row r="701"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row>
    <row r="702"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row>
    <row r="703"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row>
    <row r="704"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row>
    <row r="70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row>
    <row r="706"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row>
    <row r="707"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row>
    <row r="708"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row>
    <row r="709"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row>
    <row r="710"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row>
    <row r="711"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row>
    <row r="712"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row>
    <row r="713"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row>
    <row r="714"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row>
    <row r="71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row>
    <row r="716"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row>
    <row r="717"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row>
    <row r="718"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row>
    <row r="719"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row>
    <row r="720"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row>
    <row r="721"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row>
    <row r="722"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row>
    <row r="723"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row>
    <row r="724"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row>
    <row r="7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row>
    <row r="726"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row>
    <row r="727"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row>
    <row r="728"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row>
    <row r="729"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row>
    <row r="730"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row>
    <row r="731"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row>
    <row r="732"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row>
    <row r="733"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row>
    <row r="734"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row>
    <row r="73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row>
    <row r="736"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row>
    <row r="737"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row>
    <row r="738"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row>
    <row r="739"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row>
    <row r="740"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row>
    <row r="741"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row>
    <row r="742"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row>
    <row r="743"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row>
    <row r="744"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row>
    <row r="74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row>
    <row r="746"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row>
    <row r="747"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row>
    <row r="748"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row>
    <row r="749"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row>
    <row r="750"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row>
    <row r="751"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row>
    <row r="752"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row>
    <row r="753"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row>
    <row r="754"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row>
    <row r="75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row>
    <row r="756"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row>
    <row r="757"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row>
    <row r="758"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row>
    <row r="759"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row>
    <row r="760"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row>
    <row r="761"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row>
    <row r="762"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row>
    <row r="763"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row>
    <row r="764"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row>
    <row r="76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row>
    <row r="766"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row>
    <row r="767"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row>
    <row r="768"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row>
    <row r="769"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row>
    <row r="770"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row>
    <row r="771"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row>
    <row r="772"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row>
    <row r="773"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row>
    <row r="774"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row>
    <row r="77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row>
    <row r="776"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row>
    <row r="777"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row>
    <row r="778"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row>
    <row r="779"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row>
    <row r="780"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row>
    <row r="781"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row>
    <row r="782"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row>
    <row r="783"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row>
    <row r="784"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row>
    <row r="78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row>
    <row r="786"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row>
    <row r="787"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row>
    <row r="788"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row>
    <row r="789"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row>
    <row r="790"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row>
    <row r="791"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row>
    <row r="792"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row>
    <row r="793"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row>
    <row r="794"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row>
    <row r="79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row>
    <row r="796"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row>
    <row r="797"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row>
    <row r="798"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row>
    <row r="799"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row>
    <row r="800"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row>
    <row r="801"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row>
    <row r="802"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row>
    <row r="803"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row>
    <row r="804"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row>
    <row r="80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row>
    <row r="806"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row>
    <row r="807"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row>
    <row r="808"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row>
    <row r="809"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row>
    <row r="810"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row>
    <row r="811"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row>
    <row r="812"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row>
    <row r="813"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row>
    <row r="814"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row>
    <row r="81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row>
    <row r="816"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row>
    <row r="817"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row>
    <row r="818"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row>
    <row r="819"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row>
    <row r="820"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row>
    <row r="821"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row>
    <row r="822"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row>
    <row r="823"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row>
    <row r="824"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row>
    <row r="8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row>
    <row r="826"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row>
    <row r="827"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row>
    <row r="828"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row>
    <row r="829"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row>
    <row r="830"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row>
    <row r="831"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row>
    <row r="832"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row>
    <row r="833"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row>
    <row r="834"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row>
    <row r="83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row>
    <row r="836"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row>
    <row r="837"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row>
    <row r="838"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row>
    <row r="839"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row>
    <row r="840"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row>
    <row r="841"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row>
    <row r="842"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row>
    <row r="843"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row>
    <row r="844"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row>
    <row r="845"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row>
    <row r="846"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row>
    <row r="847"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row>
    <row r="848"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row>
    <row r="849"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row>
    <row r="850"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row>
    <row r="851"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row>
    <row r="852"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row>
    <row r="853"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row>
    <row r="854"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row>
    <row r="855"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row>
    <row r="856"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row>
    <row r="857"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row>
    <row r="858"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row>
    <row r="859"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row>
    <row r="860"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row>
    <row r="861"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row>
    <row r="862"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row>
    <row r="863"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row>
    <row r="864"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row>
    <row r="865"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row>
    <row r="866"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row>
    <row r="867"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row>
    <row r="868"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row>
    <row r="869"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row>
    <row r="870"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row>
    <row r="871"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row>
    <row r="872"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row>
    <row r="873"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row>
    <row r="874"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row>
    <row r="875"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row>
    <row r="876"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row>
    <row r="877"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row>
    <row r="878"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row>
    <row r="879"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row>
    <row r="880"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row>
    <row r="881"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row>
    <row r="882"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row>
    <row r="883"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row>
    <row r="884"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row>
    <row r="885"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row>
    <row r="886"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row>
    <row r="887"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row>
    <row r="888"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row>
    <row r="889"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row>
    <row r="890"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row>
    <row r="891"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row>
    <row r="892"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row>
    <row r="893"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row>
    <row r="894"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row>
    <row r="895"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row>
    <row r="896"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row>
    <row r="897"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row>
    <row r="898"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row>
    <row r="899"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row>
    <row r="900"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row>
    <row r="901"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row>
    <row r="902"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row>
    <row r="903"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row>
    <row r="904"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row>
    <row r="905"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row>
    <row r="906"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row>
    <row r="907"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row>
    <row r="908"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row>
    <row r="909"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row>
    <row r="910"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row>
    <row r="911"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row>
    <row r="912"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row>
    <row r="913"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row>
    <row r="914"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row>
    <row r="915"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row>
    <row r="916"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row>
    <row r="917"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row>
    <row r="918"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row>
    <row r="919"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row>
    <row r="920"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row>
    <row r="921"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row>
    <row r="922"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row>
    <row r="923"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row>
    <row r="924"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row>
    <row r="925"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row>
    <row r="926"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row>
    <row r="927"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row>
    <row r="928"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row>
    <row r="929"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row>
    <row r="930"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row>
    <row r="931"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row>
    <row r="932"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row>
    <row r="933"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row>
    <row r="934"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row>
    <row r="935"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row>
    <row r="936"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row>
    <row r="937"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row>
    <row r="938"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row>
    <row r="939"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row>
    <row r="940"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row>
    <row r="941"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row>
    <row r="942"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row>
    <row r="943"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row>
    <row r="944"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row>
    <row r="945"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row>
    <row r="946"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row>
    <row r="947"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row>
    <row r="948"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row>
    <row r="949"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row>
    <row r="950"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row>
    <row r="951"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row>
    <row r="952"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row>
    <row r="953"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row>
    <row r="954"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row>
    <row r="955"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row>
    <row r="956"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row>
    <row r="957"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row>
    <row r="958"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row>
    <row r="959"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row>
    <row r="960"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row>
    <row r="961"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row>
    <row r="962"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row>
    <row r="963"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row>
    <row r="964"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row>
    <row r="965"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row>
    <row r="966"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row>
    <row r="967"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row>
    <row r="968"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row>
    <row r="969"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row>
    <row r="970"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row>
    <row r="971"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row>
    <row r="972"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row>
    <row r="973"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row>
    <row r="974"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row>
    <row r="975"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row>
    <row r="976"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row>
    <row r="977"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row>
    <row r="978"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row>
    <row r="979"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row>
    <row r="980"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row>
    <row r="981"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row>
    <row r="982"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row>
    <row r="983"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row>
    <row r="984"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row>
    <row r="985"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row>
    <row r="986"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row>
    <row r="987"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row>
    <row r="988"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row>
    <row r="989"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row>
    <row r="990"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row>
    <row r="991"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row>
    <row r="992"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row>
    <row r="993" ht="15.7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row>
    <row r="994" ht="15.7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row>
    <row r="995" ht="15.7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row>
    <row r="996" ht="15.7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row>
    <row r="997" ht="15.7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row>
    <row r="998" ht="15.7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row>
    <row r="999" ht="15.7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row>
    <row r="1000" ht="15.7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row>
    <row r="1001" ht="15.75" customHeight="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c r="AA1001" s="2"/>
      <c r="AB1001" s="2"/>
      <c r="AC1001" s="2"/>
    </row>
    <row r="1002" ht="15.75" customHeight="1">
      <c r="A1002" s="2"/>
      <c r="B1002" s="2"/>
      <c r="C1002" s="2"/>
      <c r="D1002" s="2"/>
      <c r="E1002" s="2"/>
      <c r="F1002" s="2"/>
      <c r="G1002" s="2"/>
      <c r="H1002" s="2"/>
      <c r="I1002" s="2"/>
      <c r="J1002" s="2"/>
      <c r="K1002" s="2"/>
      <c r="L1002" s="2"/>
      <c r="M1002" s="2"/>
      <c r="N1002" s="2"/>
      <c r="O1002" s="2"/>
      <c r="P1002" s="2"/>
      <c r="Q1002" s="2"/>
      <c r="R1002" s="2"/>
      <c r="S1002" s="2"/>
      <c r="T1002" s="2"/>
      <c r="U1002" s="2"/>
      <c r="V1002" s="2"/>
      <c r="W1002" s="2"/>
      <c r="X1002" s="2"/>
      <c r="Y1002" s="2"/>
      <c r="Z1002" s="2"/>
      <c r="AA1002" s="2"/>
      <c r="AB1002" s="2"/>
      <c r="AC1002" s="2"/>
    </row>
  </sheetData>
  <mergeCells count="7">
    <mergeCell ref="B3:D3"/>
    <mergeCell ref="E3:G3"/>
    <mergeCell ref="H3:J3"/>
    <mergeCell ref="K3:M3"/>
    <mergeCell ref="N3:P3"/>
    <mergeCell ref="Q3:S3"/>
    <mergeCell ref="T3:V3"/>
  </mergeCells>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2" max="24" width="7.63"/>
  </cols>
  <sheetData>
    <row r="1" ht="15.75" customHeight="1">
      <c r="A1" s="122" t="s">
        <v>98</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2"/>
    </row>
    <row r="2" ht="15.75" customHeight="1">
      <c r="A2" s="124"/>
      <c r="B2" s="124"/>
      <c r="C2" s="124"/>
      <c r="D2" s="124"/>
      <c r="E2" s="124"/>
      <c r="F2" s="124"/>
      <c r="G2" s="124"/>
      <c r="H2" s="124"/>
      <c r="I2" s="124"/>
      <c r="J2" s="124"/>
      <c r="K2" s="124"/>
      <c r="L2" s="124"/>
      <c r="M2" s="124"/>
      <c r="N2" s="124"/>
      <c r="O2" s="124"/>
      <c r="P2" s="124"/>
      <c r="Q2" s="124"/>
      <c r="R2" s="124"/>
      <c r="S2" s="124"/>
      <c r="T2" s="124"/>
      <c r="U2" s="123"/>
      <c r="V2" s="123"/>
      <c r="W2" s="123"/>
      <c r="X2" s="123"/>
      <c r="Y2" s="123"/>
      <c r="Z2" s="123"/>
      <c r="AA2" s="123"/>
      <c r="AB2" s="123"/>
      <c r="AC2" s="123"/>
      <c r="AD2" s="123"/>
      <c r="AE2" s="123"/>
      <c r="AF2" s="123"/>
      <c r="AG2" s="123"/>
      <c r="AH2" s="123"/>
      <c r="AI2" s="123"/>
      <c r="AJ2" s="2"/>
    </row>
    <row r="3" ht="15.75" customHeight="1">
      <c r="A3" s="124"/>
      <c r="B3" s="81">
        <v>2002.0</v>
      </c>
      <c r="C3" s="81">
        <v>2003.0</v>
      </c>
      <c r="D3" s="81">
        <v>2004.0</v>
      </c>
      <c r="E3" s="81">
        <v>2005.0</v>
      </c>
      <c r="F3" s="81">
        <v>2006.0</v>
      </c>
      <c r="G3" s="81">
        <v>2007.0</v>
      </c>
      <c r="H3" s="81">
        <v>2008.0</v>
      </c>
      <c r="I3" s="81">
        <v>2009.0</v>
      </c>
      <c r="J3" s="81">
        <v>2010.0</v>
      </c>
      <c r="K3" s="81">
        <v>2011.0</v>
      </c>
      <c r="L3" s="125">
        <v>2012.0</v>
      </c>
      <c r="M3" s="125">
        <v>2013.0</v>
      </c>
      <c r="N3" s="125">
        <v>2014.0</v>
      </c>
      <c r="O3" s="125">
        <v>2015.0</v>
      </c>
      <c r="P3" s="125">
        <v>2016.0</v>
      </c>
      <c r="Q3" s="125">
        <v>2017.0</v>
      </c>
      <c r="R3" s="125">
        <v>2018.0</v>
      </c>
      <c r="S3" s="125">
        <v>2019.0</v>
      </c>
      <c r="T3" s="125">
        <v>2020.0</v>
      </c>
      <c r="U3" s="125">
        <v>2021.0</v>
      </c>
      <c r="V3" s="69">
        <v>2022.0</v>
      </c>
      <c r="W3" s="69">
        <v>2023.0</v>
      </c>
      <c r="X3" s="69">
        <v>2024.0</v>
      </c>
      <c r="Y3" s="123"/>
      <c r="Z3" s="123"/>
      <c r="AA3" s="123"/>
      <c r="AB3" s="123"/>
      <c r="AC3" s="123"/>
      <c r="AD3" s="123"/>
      <c r="AE3" s="123"/>
      <c r="AF3" s="123"/>
      <c r="AG3" s="123"/>
      <c r="AH3" s="123"/>
      <c r="AI3" s="123"/>
      <c r="AJ3" s="2"/>
    </row>
    <row r="4" ht="15.75" customHeight="1">
      <c r="A4" s="125" t="s">
        <v>53</v>
      </c>
      <c r="B4" s="126">
        <v>14.8</v>
      </c>
      <c r="C4" s="126">
        <v>15.3</v>
      </c>
      <c r="D4" s="126">
        <v>14.0</v>
      </c>
      <c r="E4" s="126">
        <v>14.1</v>
      </c>
      <c r="F4" s="126">
        <v>14.0</v>
      </c>
      <c r="G4" s="126">
        <v>14.0</v>
      </c>
      <c r="H4" s="126">
        <v>14.4</v>
      </c>
      <c r="I4" s="126">
        <v>14.2</v>
      </c>
      <c r="J4" s="126">
        <v>13.6</v>
      </c>
      <c r="K4" s="126">
        <v>13.7</v>
      </c>
      <c r="L4" s="126">
        <v>14.3</v>
      </c>
      <c r="M4" s="126">
        <v>13.8</v>
      </c>
      <c r="N4" s="126">
        <v>13.6</v>
      </c>
      <c r="O4" s="126">
        <v>14.8</v>
      </c>
      <c r="P4" s="126">
        <v>14.4</v>
      </c>
      <c r="Q4" s="126">
        <v>14.7</v>
      </c>
      <c r="R4" s="126">
        <v>14.8</v>
      </c>
      <c r="S4" s="126">
        <v>14.7</v>
      </c>
      <c r="T4" s="127">
        <v>18.8</v>
      </c>
      <c r="U4" s="127">
        <v>15.0</v>
      </c>
      <c r="V4" s="127">
        <v>16.4</v>
      </c>
      <c r="W4" s="127">
        <v>14.9</v>
      </c>
      <c r="X4" s="127">
        <v>14.4</v>
      </c>
      <c r="Y4" s="123"/>
      <c r="Z4" s="123"/>
      <c r="AA4" s="123"/>
      <c r="AB4" s="123"/>
      <c r="AC4" s="123"/>
      <c r="AD4" s="123"/>
      <c r="AE4" s="123"/>
      <c r="AF4" s="123"/>
      <c r="AG4" s="123"/>
      <c r="AH4" s="123"/>
      <c r="AI4" s="123"/>
      <c r="AJ4" s="2"/>
    </row>
    <row r="5" ht="15.75" customHeight="1">
      <c r="A5" s="125" t="s">
        <v>54</v>
      </c>
      <c r="B5" s="126">
        <v>13.5</v>
      </c>
      <c r="C5" s="126">
        <v>14.3</v>
      </c>
      <c r="D5" s="126">
        <v>12.4</v>
      </c>
      <c r="E5" s="126">
        <v>13.7</v>
      </c>
      <c r="F5" s="126">
        <v>12.8</v>
      </c>
      <c r="G5" s="126">
        <v>12.5</v>
      </c>
      <c r="H5" s="126">
        <v>12.8</v>
      </c>
      <c r="I5" s="126">
        <v>12.6</v>
      </c>
      <c r="J5" s="126">
        <v>13.0</v>
      </c>
      <c r="K5" s="126">
        <v>12.2</v>
      </c>
      <c r="L5" s="126">
        <v>13.1</v>
      </c>
      <c r="M5" s="126">
        <v>12.8</v>
      </c>
      <c r="N5" s="126">
        <v>12.9</v>
      </c>
      <c r="O5" s="126">
        <v>14.1</v>
      </c>
      <c r="P5" s="126">
        <v>13.6</v>
      </c>
      <c r="Q5" s="126">
        <v>14.0</v>
      </c>
      <c r="R5" s="126">
        <v>13.9</v>
      </c>
      <c r="S5" s="126">
        <v>14.1</v>
      </c>
      <c r="T5" s="127">
        <v>17.5</v>
      </c>
      <c r="U5" s="127">
        <v>15.0</v>
      </c>
      <c r="V5" s="127">
        <v>15.3</v>
      </c>
      <c r="W5" s="127">
        <v>13.6</v>
      </c>
      <c r="X5" s="127">
        <v>12.9</v>
      </c>
      <c r="Y5" s="123"/>
      <c r="Z5" s="123"/>
      <c r="AA5" s="123"/>
      <c r="AB5" s="123"/>
      <c r="AC5" s="123"/>
      <c r="AD5" s="123"/>
      <c r="AE5" s="123"/>
      <c r="AF5" s="123"/>
      <c r="AG5" s="123"/>
      <c r="AH5" s="123"/>
      <c r="AI5" s="123"/>
      <c r="AJ5" s="2"/>
    </row>
    <row r="6" ht="15.75" customHeight="1">
      <c r="A6" s="125" t="s">
        <v>42</v>
      </c>
      <c r="B6" s="126">
        <v>13.2</v>
      </c>
      <c r="C6" s="126">
        <v>12.9</v>
      </c>
      <c r="D6" s="126">
        <v>12.3</v>
      </c>
      <c r="E6" s="126">
        <v>12.7</v>
      </c>
      <c r="F6" s="126">
        <v>12.7</v>
      </c>
      <c r="G6" s="126">
        <v>12.3</v>
      </c>
      <c r="H6" s="126">
        <v>12.6</v>
      </c>
      <c r="I6" s="126">
        <v>13.1</v>
      </c>
      <c r="J6" s="126">
        <v>12.2</v>
      </c>
      <c r="K6" s="126">
        <v>12.4</v>
      </c>
      <c r="L6" s="126">
        <v>12.9</v>
      </c>
      <c r="M6" s="127">
        <v>13.0</v>
      </c>
      <c r="N6" s="127">
        <v>12.7</v>
      </c>
      <c r="O6" s="127">
        <v>14.1</v>
      </c>
      <c r="P6" s="127">
        <v>13.8</v>
      </c>
      <c r="Q6" s="127">
        <v>13.7</v>
      </c>
      <c r="R6" s="127">
        <v>14.3</v>
      </c>
      <c r="S6" s="127">
        <v>13.6</v>
      </c>
      <c r="T6" s="127">
        <v>18.0</v>
      </c>
      <c r="U6" s="127">
        <v>15.0</v>
      </c>
      <c r="V6" s="127">
        <v>15.8</v>
      </c>
      <c r="W6" s="127">
        <v>14.6</v>
      </c>
      <c r="X6" s="127">
        <v>14.7</v>
      </c>
      <c r="Y6" s="123"/>
      <c r="Z6" s="123"/>
      <c r="AA6" s="123"/>
      <c r="AB6" s="123"/>
      <c r="AC6" s="123"/>
      <c r="AD6" s="123"/>
      <c r="AE6" s="123"/>
      <c r="AF6" s="123"/>
      <c r="AG6" s="123"/>
      <c r="AH6" s="123"/>
      <c r="AI6" s="123"/>
      <c r="AJ6" s="2"/>
    </row>
    <row r="7" ht="16.5" customHeight="1">
      <c r="A7" s="125" t="s">
        <v>55</v>
      </c>
      <c r="B7" s="126">
        <v>11.9</v>
      </c>
      <c r="C7" s="126">
        <v>12.4</v>
      </c>
      <c r="D7" s="126">
        <v>11.0</v>
      </c>
      <c r="E7" s="126">
        <v>11.5</v>
      </c>
      <c r="F7" s="126">
        <v>11.3</v>
      </c>
      <c r="G7" s="126">
        <v>11.4</v>
      </c>
      <c r="H7" s="126">
        <v>11.4</v>
      </c>
      <c r="I7" s="126">
        <v>11.6</v>
      </c>
      <c r="J7" s="126">
        <v>11.3</v>
      </c>
      <c r="K7" s="126">
        <v>11.1</v>
      </c>
      <c r="L7" s="126">
        <v>11.5</v>
      </c>
      <c r="M7" s="126">
        <v>11.2</v>
      </c>
      <c r="N7" s="126">
        <v>11.4</v>
      </c>
      <c r="O7" s="126">
        <v>12.2</v>
      </c>
      <c r="P7" s="126">
        <v>11.5</v>
      </c>
      <c r="Q7" s="126">
        <v>12.0</v>
      </c>
      <c r="R7" s="126">
        <v>12.1</v>
      </c>
      <c r="S7" s="126">
        <v>12.1</v>
      </c>
      <c r="T7" s="127">
        <v>14.6</v>
      </c>
      <c r="U7" s="127">
        <v>12.8</v>
      </c>
      <c r="V7" s="127">
        <v>13.1</v>
      </c>
      <c r="W7" s="127">
        <v>12.0</v>
      </c>
      <c r="X7" s="127">
        <v>11.7</v>
      </c>
      <c r="Y7" s="123"/>
      <c r="Z7" s="123"/>
      <c r="AA7" s="123"/>
      <c r="AB7" s="123"/>
      <c r="AC7" s="123"/>
      <c r="AD7" s="123"/>
      <c r="AE7" s="123"/>
      <c r="AF7" s="123"/>
      <c r="AG7" s="123"/>
      <c r="AH7" s="123"/>
      <c r="AI7" s="123"/>
      <c r="AJ7" s="2"/>
    </row>
    <row r="8" ht="16.5" customHeight="1">
      <c r="A8" s="125" t="s">
        <v>56</v>
      </c>
      <c r="B8" s="126">
        <v>11.4</v>
      </c>
      <c r="C8" s="126">
        <v>11.4</v>
      </c>
      <c r="D8" s="126">
        <v>10.4</v>
      </c>
      <c r="E8" s="126">
        <v>10.7</v>
      </c>
      <c r="F8" s="126">
        <v>10.5</v>
      </c>
      <c r="G8" s="126">
        <v>10.0</v>
      </c>
      <c r="H8" s="126">
        <v>10.9</v>
      </c>
      <c r="I8" s="126">
        <v>10.6</v>
      </c>
      <c r="J8" s="126">
        <v>10.1</v>
      </c>
      <c r="K8" s="126">
        <v>10.2</v>
      </c>
      <c r="L8" s="126">
        <v>10.7</v>
      </c>
      <c r="M8" s="126">
        <v>10.2</v>
      </c>
      <c r="N8" s="126">
        <v>10.4</v>
      </c>
      <c r="O8" s="126">
        <v>11.3</v>
      </c>
      <c r="P8" s="126">
        <v>10.9</v>
      </c>
      <c r="Q8" s="126">
        <v>11.2</v>
      </c>
      <c r="R8" s="126">
        <v>11.9</v>
      </c>
      <c r="S8" s="126">
        <v>11.5</v>
      </c>
      <c r="T8" s="127">
        <v>14.2</v>
      </c>
      <c r="U8" s="127">
        <v>12.1</v>
      </c>
      <c r="V8" s="127">
        <v>12.8</v>
      </c>
      <c r="W8" s="127">
        <v>11.4</v>
      </c>
      <c r="X8" s="127">
        <v>11.5</v>
      </c>
      <c r="Y8" s="123"/>
      <c r="Z8" s="123"/>
      <c r="AA8" s="123"/>
      <c r="AB8" s="123"/>
      <c r="AC8" s="123"/>
      <c r="AD8" s="123"/>
      <c r="AE8" s="123"/>
      <c r="AF8" s="123"/>
      <c r="AG8" s="123"/>
      <c r="AH8" s="123"/>
      <c r="AI8" s="123"/>
      <c r="AJ8" s="2"/>
    </row>
    <row r="9" ht="16.5" customHeight="1">
      <c r="A9" s="125" t="s">
        <v>57</v>
      </c>
      <c r="B9" s="126">
        <v>10.1</v>
      </c>
      <c r="C9" s="126">
        <v>10.8</v>
      </c>
      <c r="D9" s="126">
        <v>9.8</v>
      </c>
      <c r="E9" s="126">
        <v>10.2</v>
      </c>
      <c r="F9" s="126">
        <v>10.0</v>
      </c>
      <c r="G9" s="126">
        <v>10.0</v>
      </c>
      <c r="H9" s="126">
        <v>10.3</v>
      </c>
      <c r="I9" s="126">
        <v>10.4</v>
      </c>
      <c r="J9" s="126">
        <v>10.2</v>
      </c>
      <c r="K9" s="126">
        <v>10.4</v>
      </c>
      <c r="L9" s="126">
        <v>10.6</v>
      </c>
      <c r="M9" s="126">
        <v>10.6</v>
      </c>
      <c r="N9" s="126">
        <v>10.4</v>
      </c>
      <c r="O9" s="126">
        <v>11.5</v>
      </c>
      <c r="P9" s="126">
        <v>10.8</v>
      </c>
      <c r="Q9" s="126">
        <v>11.6</v>
      </c>
      <c r="R9" s="126">
        <v>11.7</v>
      </c>
      <c r="S9" s="126">
        <v>11.6</v>
      </c>
      <c r="T9" s="127">
        <v>14.4</v>
      </c>
      <c r="U9" s="127">
        <v>12.8</v>
      </c>
      <c r="V9" s="127">
        <v>13.3</v>
      </c>
      <c r="W9" s="127">
        <v>12.3</v>
      </c>
      <c r="X9" s="127">
        <v>11.9</v>
      </c>
      <c r="Y9" s="123"/>
      <c r="Z9" s="123"/>
      <c r="AA9" s="123"/>
      <c r="AB9" s="123"/>
      <c r="AC9" s="123"/>
      <c r="AD9" s="123"/>
      <c r="AE9" s="123"/>
      <c r="AF9" s="123"/>
      <c r="AG9" s="123"/>
      <c r="AH9" s="123"/>
      <c r="AI9" s="123"/>
      <c r="AJ9" s="2"/>
    </row>
    <row r="10" ht="16.5" customHeight="1">
      <c r="A10" s="125" t="s">
        <v>97</v>
      </c>
      <c r="B10" s="126">
        <v>12.0</v>
      </c>
      <c r="C10" s="126">
        <v>12.1</v>
      </c>
      <c r="D10" s="126">
        <v>11.4</v>
      </c>
      <c r="E10" s="126">
        <v>11.8</v>
      </c>
      <c r="F10" s="126">
        <v>11.4</v>
      </c>
      <c r="G10" s="126">
        <v>11.1</v>
      </c>
      <c r="H10" s="126">
        <v>11.8</v>
      </c>
      <c r="I10" s="126">
        <v>11.7</v>
      </c>
      <c r="J10" s="126">
        <v>11.5</v>
      </c>
      <c r="K10" s="126">
        <v>11.5</v>
      </c>
      <c r="L10" s="126">
        <v>11.8</v>
      </c>
      <c r="M10" s="126">
        <v>11.3</v>
      </c>
      <c r="N10" s="126">
        <v>11.6</v>
      </c>
      <c r="O10" s="126">
        <v>13.1</v>
      </c>
      <c r="P10" s="126">
        <v>11.5</v>
      </c>
      <c r="Q10" s="126">
        <v>12.8</v>
      </c>
      <c r="R10" s="126">
        <v>12.3</v>
      </c>
      <c r="S10" s="126">
        <v>12.2</v>
      </c>
      <c r="T10" s="127">
        <v>14.8</v>
      </c>
      <c r="U10" s="127">
        <v>13.2</v>
      </c>
      <c r="V10" s="127">
        <v>14.6</v>
      </c>
      <c r="W10" s="127">
        <v>13.7</v>
      </c>
      <c r="X10" s="127">
        <v>13.1</v>
      </c>
      <c r="Y10" s="123"/>
      <c r="Z10" s="123"/>
      <c r="AA10" s="123"/>
      <c r="AB10" s="123"/>
      <c r="AC10" s="123"/>
      <c r="AD10" s="123"/>
      <c r="AE10" s="123"/>
      <c r="AF10" s="123"/>
      <c r="AG10" s="123"/>
      <c r="AH10" s="123"/>
      <c r="AI10" s="123"/>
      <c r="AJ10" s="2"/>
    </row>
    <row r="11" ht="16.5" customHeight="1">
      <c r="A11" s="125" t="s">
        <v>59</v>
      </c>
      <c r="B11" s="126">
        <v>13.7</v>
      </c>
      <c r="C11" s="126">
        <v>13.5</v>
      </c>
      <c r="D11" s="126">
        <v>12.5</v>
      </c>
      <c r="E11" s="126">
        <v>13.0</v>
      </c>
      <c r="F11" s="126">
        <v>12.6</v>
      </c>
      <c r="G11" s="126">
        <v>12.4</v>
      </c>
      <c r="H11" s="126">
        <v>13.1</v>
      </c>
      <c r="I11" s="126">
        <v>13.2</v>
      </c>
      <c r="J11" s="126">
        <v>13.1</v>
      </c>
      <c r="K11" s="126">
        <v>12.4</v>
      </c>
      <c r="L11" s="126">
        <v>12.7</v>
      </c>
      <c r="M11" s="126">
        <v>13.3</v>
      </c>
      <c r="N11" s="126">
        <v>13.1</v>
      </c>
      <c r="O11" s="126">
        <v>13.9</v>
      </c>
      <c r="P11" s="126">
        <v>13.6</v>
      </c>
      <c r="Q11" s="126">
        <v>14.8</v>
      </c>
      <c r="R11" s="126">
        <v>14.5</v>
      </c>
      <c r="S11" s="126">
        <v>14.2</v>
      </c>
      <c r="T11" s="127">
        <v>18.9</v>
      </c>
      <c r="U11" s="127">
        <v>15.2</v>
      </c>
      <c r="V11" s="127">
        <v>15.4</v>
      </c>
      <c r="W11" s="127">
        <v>14.6</v>
      </c>
      <c r="X11" s="127">
        <v>13.9</v>
      </c>
      <c r="Y11" s="123"/>
      <c r="Z11" s="123"/>
      <c r="AA11" s="123"/>
      <c r="AB11" s="123"/>
      <c r="AC11" s="123"/>
      <c r="AD11" s="123"/>
      <c r="AE11" s="123"/>
      <c r="AF11" s="123"/>
      <c r="AG11" s="123"/>
      <c r="AH11" s="123"/>
      <c r="AI11" s="123"/>
      <c r="AJ11" s="2"/>
    </row>
    <row r="12" ht="16.5" customHeight="1">
      <c r="A12" s="125" t="s">
        <v>41</v>
      </c>
      <c r="B12" s="126">
        <v>11.4</v>
      </c>
      <c r="C12" s="126">
        <v>11.9</v>
      </c>
      <c r="D12" s="126">
        <v>10.8</v>
      </c>
      <c r="E12" s="126">
        <v>11.2</v>
      </c>
      <c r="F12" s="126">
        <v>11.0</v>
      </c>
      <c r="G12" s="126">
        <v>11.0</v>
      </c>
      <c r="H12" s="126">
        <v>11.3</v>
      </c>
      <c r="I12" s="126">
        <v>11.3</v>
      </c>
      <c r="J12" s="126">
        <v>11.1</v>
      </c>
      <c r="K12" s="126">
        <v>11.1</v>
      </c>
      <c r="L12" s="126">
        <v>11.4</v>
      </c>
      <c r="M12" s="127">
        <v>11.3</v>
      </c>
      <c r="N12" s="127">
        <v>11.2</v>
      </c>
      <c r="O12" s="127">
        <v>12.3</v>
      </c>
      <c r="P12" s="127">
        <v>11.6</v>
      </c>
      <c r="Q12" s="127">
        <v>12.3</v>
      </c>
      <c r="R12" s="127">
        <v>12.4</v>
      </c>
      <c r="S12" s="127">
        <v>12.3</v>
      </c>
      <c r="T12" s="127">
        <v>15.3</v>
      </c>
      <c r="U12" s="127">
        <v>13.2</v>
      </c>
      <c r="V12" s="127">
        <v>13.8</v>
      </c>
      <c r="W12" s="127">
        <v>12.7</v>
      </c>
      <c r="X12" s="127">
        <v>12.4</v>
      </c>
      <c r="Y12" s="123"/>
      <c r="Z12" s="123"/>
      <c r="AA12" s="123"/>
      <c r="AB12" s="123"/>
      <c r="AC12" s="123"/>
      <c r="AD12" s="123"/>
      <c r="AE12" s="123"/>
      <c r="AF12" s="123"/>
      <c r="AG12" s="123"/>
      <c r="AH12" s="123"/>
      <c r="AI12" s="123"/>
      <c r="AJ12" s="2"/>
    </row>
    <row r="13" ht="16.5" customHeight="1">
      <c r="A13" s="125" t="s">
        <v>40</v>
      </c>
      <c r="B13" s="126">
        <v>9.8</v>
      </c>
      <c r="C13" s="126">
        <v>10.2</v>
      </c>
      <c r="D13" s="126">
        <v>9.5</v>
      </c>
      <c r="E13" s="126">
        <v>9.8</v>
      </c>
      <c r="F13" s="126">
        <v>9.6</v>
      </c>
      <c r="G13" s="126">
        <v>9.7</v>
      </c>
      <c r="H13" s="126">
        <v>9.9</v>
      </c>
      <c r="I13" s="126">
        <v>9.9</v>
      </c>
      <c r="J13" s="126">
        <v>9.8</v>
      </c>
      <c r="K13" s="126">
        <v>9.9</v>
      </c>
      <c r="L13" s="126">
        <v>10.2</v>
      </c>
      <c r="M13" s="127">
        <v>10.0</v>
      </c>
      <c r="N13" s="127">
        <v>9.9</v>
      </c>
      <c r="O13" s="127">
        <v>10.8</v>
      </c>
      <c r="P13" s="127">
        <v>10.2</v>
      </c>
      <c r="Q13" s="127">
        <v>10.8</v>
      </c>
      <c r="R13" s="127">
        <v>10.6</v>
      </c>
      <c r="S13" s="127">
        <v>10.6</v>
      </c>
      <c r="T13" s="127">
        <v>12.5</v>
      </c>
      <c r="U13" s="127">
        <v>11.9</v>
      </c>
      <c r="V13" s="127">
        <v>12.1</v>
      </c>
      <c r="W13" s="127">
        <v>11.4</v>
      </c>
      <c r="X13" s="127">
        <v>11.0</v>
      </c>
      <c r="Y13" s="123"/>
      <c r="Z13" s="123"/>
      <c r="AA13" s="123"/>
      <c r="AB13" s="123"/>
      <c r="AC13" s="123"/>
      <c r="AD13" s="123"/>
      <c r="AE13" s="123"/>
      <c r="AF13" s="123"/>
      <c r="AG13" s="123"/>
      <c r="AH13" s="123"/>
      <c r="AI13" s="123"/>
      <c r="AJ13" s="2"/>
    </row>
    <row r="14" ht="15.75" customHeight="1">
      <c r="A14" s="123" t="s">
        <v>49</v>
      </c>
      <c r="B14" s="123"/>
      <c r="C14" s="123"/>
      <c r="D14" s="123"/>
      <c r="E14" s="123"/>
      <c r="F14" s="123"/>
      <c r="G14" s="123"/>
      <c r="H14" s="123"/>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2"/>
    </row>
    <row r="15" ht="15.75" customHeight="1">
      <c r="A15" s="123" t="s">
        <v>99</v>
      </c>
      <c r="B15" s="123"/>
      <c r="C15" s="123"/>
      <c r="D15" s="123"/>
      <c r="E15" s="123"/>
      <c r="F15" s="123"/>
      <c r="G15" s="123"/>
      <c r="H15" s="123"/>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2"/>
    </row>
    <row r="16" ht="15.75" customHeight="1">
      <c r="A16" s="43"/>
      <c r="B16" s="123"/>
      <c r="C16" s="123"/>
      <c r="D16" s="123"/>
      <c r="E16" s="123"/>
      <c r="F16" s="123"/>
      <c r="G16" s="123"/>
      <c r="H16" s="123"/>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2"/>
    </row>
    <row r="17" ht="15.75" customHeight="1">
      <c r="A17" s="123"/>
      <c r="B17" s="123"/>
      <c r="C17" s="123"/>
      <c r="D17" s="123"/>
      <c r="E17" s="123"/>
      <c r="F17" s="123"/>
      <c r="G17" s="123"/>
      <c r="H17" s="123"/>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2"/>
    </row>
    <row r="18" ht="15.75" customHeight="1">
      <c r="A18" s="123"/>
      <c r="B18" s="123"/>
      <c r="C18" s="123"/>
      <c r="D18" s="123"/>
      <c r="E18" s="123"/>
      <c r="F18" s="123"/>
      <c r="G18" s="123"/>
      <c r="H18" s="123"/>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2"/>
    </row>
    <row r="19" ht="15.75" customHeight="1">
      <c r="A19" s="123"/>
      <c r="B19" s="123"/>
      <c r="C19" s="123"/>
      <c r="D19" s="123"/>
      <c r="E19" s="123"/>
      <c r="F19" s="123"/>
      <c r="G19" s="123"/>
      <c r="H19" s="123"/>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2"/>
    </row>
    <row r="20" ht="15.75" customHeight="1">
      <c r="A20" s="123"/>
      <c r="B20" s="123"/>
      <c r="C20" s="123"/>
      <c r="D20" s="123"/>
      <c r="E20" s="123"/>
      <c r="F20" s="123"/>
      <c r="G20" s="123"/>
      <c r="H20" s="123"/>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2"/>
    </row>
    <row r="21" ht="15.75" customHeight="1">
      <c r="A21" s="123"/>
      <c r="B21" s="123"/>
      <c r="C21" s="123"/>
      <c r="D21" s="123"/>
      <c r="E21" s="123"/>
      <c r="F21" s="123"/>
      <c r="G21" s="123"/>
      <c r="H21" s="123"/>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2"/>
    </row>
    <row r="22" ht="15.75" customHeight="1">
      <c r="A22" s="123"/>
      <c r="B22" s="123"/>
      <c r="C22" s="123"/>
      <c r="D22" s="123"/>
      <c r="E22" s="123"/>
      <c r="F22" s="123"/>
      <c r="G22" s="123"/>
      <c r="H22" s="123"/>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2"/>
    </row>
    <row r="23" ht="15.75" customHeight="1">
      <c r="A23" s="123"/>
      <c r="B23" s="123"/>
      <c r="C23" s="123"/>
      <c r="D23" s="123"/>
      <c r="E23" s="123"/>
      <c r="F23" s="123"/>
      <c r="G23" s="123"/>
      <c r="H23" s="123"/>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2"/>
    </row>
    <row r="24" ht="15.75" customHeight="1">
      <c r="A24" s="123"/>
      <c r="B24" s="123"/>
      <c r="C24" s="123"/>
      <c r="D24" s="123"/>
      <c r="E24" s="123"/>
      <c r="F24" s="123"/>
      <c r="G24" s="123"/>
      <c r="H24" s="123"/>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2"/>
    </row>
    <row r="25" ht="15.75" customHeight="1">
      <c r="A25" s="123"/>
      <c r="B25" s="123"/>
      <c r="C25" s="123"/>
      <c r="D25" s="123"/>
      <c r="E25" s="123"/>
      <c r="F25" s="123"/>
      <c r="G25" s="123"/>
      <c r="H25" s="123"/>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2"/>
    </row>
    <row r="26" ht="15.75" customHeight="1">
      <c r="A26" s="123"/>
      <c r="B26" s="123"/>
      <c r="C26" s="123"/>
      <c r="D26" s="123"/>
      <c r="E26" s="123"/>
      <c r="F26" s="123"/>
      <c r="G26" s="123"/>
      <c r="H26" s="123"/>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2"/>
    </row>
    <row r="27" ht="15.75" customHeight="1">
      <c r="A27" s="123"/>
      <c r="B27" s="123"/>
      <c r="C27" s="123"/>
      <c r="D27" s="123"/>
      <c r="E27" s="123"/>
      <c r="F27" s="123"/>
      <c r="G27" s="123"/>
      <c r="H27" s="123"/>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2"/>
    </row>
    <row r="28" ht="15.75" customHeight="1">
      <c r="A28" s="123"/>
      <c r="B28" s="123"/>
      <c r="C28" s="123"/>
      <c r="D28" s="123"/>
      <c r="E28" s="123"/>
      <c r="F28" s="123"/>
      <c r="G28" s="123"/>
      <c r="H28" s="123"/>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2"/>
    </row>
    <row r="29" ht="15.75" customHeight="1">
      <c r="A29" s="123"/>
      <c r="B29" s="123"/>
      <c r="C29" s="123"/>
      <c r="D29" s="123"/>
      <c r="E29" s="123"/>
      <c r="F29" s="123"/>
      <c r="G29" s="123"/>
      <c r="H29" s="123"/>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2"/>
    </row>
    <row r="30" ht="15.75" customHeight="1">
      <c r="A30" s="123"/>
      <c r="B30" s="123"/>
      <c r="C30" s="123"/>
      <c r="D30" s="123"/>
      <c r="E30" s="123"/>
      <c r="F30" s="123"/>
      <c r="G30" s="123"/>
      <c r="H30" s="123"/>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2"/>
    </row>
    <row r="31" ht="15.75" customHeight="1">
      <c r="A31" s="123"/>
      <c r="B31" s="123"/>
      <c r="C31" s="123"/>
      <c r="D31" s="123"/>
      <c r="E31" s="123"/>
      <c r="F31" s="123"/>
      <c r="G31" s="123"/>
      <c r="H31" s="123"/>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23"/>
      <c r="AJ31" s="2"/>
    </row>
    <row r="32" ht="15.75" customHeight="1">
      <c r="A32" s="123"/>
      <c r="B32" s="123"/>
      <c r="C32" s="123"/>
      <c r="D32" s="123"/>
      <c r="E32" s="123"/>
      <c r="F32" s="123"/>
      <c r="G32" s="123"/>
      <c r="H32" s="123"/>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2"/>
    </row>
    <row r="33" ht="15.75" customHeight="1">
      <c r="A33" s="123"/>
      <c r="B33" s="123"/>
      <c r="C33" s="123"/>
      <c r="D33" s="123"/>
      <c r="E33" s="123"/>
      <c r="F33" s="123"/>
      <c r="G33" s="123"/>
      <c r="H33" s="123"/>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2"/>
    </row>
    <row r="34" ht="15.75" customHeight="1">
      <c r="A34" s="123"/>
      <c r="B34" s="123"/>
      <c r="C34" s="123"/>
      <c r="D34" s="123"/>
      <c r="E34" s="123"/>
      <c r="F34" s="123"/>
      <c r="G34" s="123"/>
      <c r="H34" s="123"/>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2"/>
    </row>
    <row r="35" ht="15.75" customHeight="1">
      <c r="A35" s="123"/>
      <c r="B35" s="123"/>
      <c r="C35" s="123"/>
      <c r="D35" s="123"/>
      <c r="E35" s="123"/>
      <c r="F35" s="123"/>
      <c r="G35" s="123"/>
      <c r="H35" s="123"/>
      <c r="I35" s="123"/>
      <c r="J35" s="123"/>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2"/>
    </row>
    <row r="36" ht="15.75" customHeight="1">
      <c r="A36" s="123"/>
      <c r="B36" s="123"/>
      <c r="C36" s="123"/>
      <c r="D36" s="123"/>
      <c r="E36" s="123"/>
      <c r="F36" s="123"/>
      <c r="G36" s="123"/>
      <c r="H36" s="123"/>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2"/>
    </row>
    <row r="37" ht="15.75" customHeight="1">
      <c r="A37" s="123"/>
      <c r="B37" s="123"/>
      <c r="C37" s="123"/>
      <c r="D37" s="123"/>
      <c r="E37" s="123"/>
      <c r="F37" s="123"/>
      <c r="G37" s="123"/>
      <c r="H37" s="123"/>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2"/>
    </row>
    <row r="38" ht="15.75" customHeight="1">
      <c r="A38" s="123"/>
      <c r="B38" s="123"/>
      <c r="C38" s="123"/>
      <c r="D38" s="123"/>
      <c r="E38" s="123"/>
      <c r="F38" s="123"/>
      <c r="G38" s="123"/>
      <c r="H38" s="123"/>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2"/>
    </row>
    <row r="39" ht="15.75" customHeight="1">
      <c r="A39" s="123"/>
      <c r="B39" s="123"/>
      <c r="C39" s="123"/>
      <c r="D39" s="123"/>
      <c r="E39" s="123"/>
      <c r="F39" s="123"/>
      <c r="G39" s="123"/>
      <c r="H39" s="123"/>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2"/>
    </row>
    <row r="40" ht="15.75" customHeight="1">
      <c r="A40" s="123"/>
      <c r="B40" s="123"/>
      <c r="C40" s="123"/>
      <c r="D40" s="123"/>
      <c r="E40" s="123"/>
      <c r="F40" s="123"/>
      <c r="G40" s="123"/>
      <c r="H40" s="123"/>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2"/>
    </row>
    <row r="41" ht="15.75" customHeight="1">
      <c r="A41" s="123"/>
      <c r="B41" s="123"/>
      <c r="C41" s="123"/>
      <c r="D41" s="123"/>
      <c r="E41" s="123"/>
      <c r="F41" s="123"/>
      <c r="G41" s="123"/>
      <c r="H41" s="123"/>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2"/>
    </row>
    <row r="42" ht="15.75" customHeight="1">
      <c r="A42" s="123"/>
      <c r="B42" s="123"/>
      <c r="C42" s="123"/>
      <c r="D42" s="123"/>
      <c r="E42" s="123"/>
      <c r="F42" s="123"/>
      <c r="G42" s="123"/>
      <c r="H42" s="123"/>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2"/>
    </row>
    <row r="43" ht="15.75" customHeight="1">
      <c r="A43" s="123"/>
      <c r="B43" s="123"/>
      <c r="C43" s="123"/>
      <c r="D43" s="123"/>
      <c r="E43" s="123"/>
      <c r="F43" s="123"/>
      <c r="G43" s="123"/>
      <c r="H43" s="123"/>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2"/>
    </row>
    <row r="44" ht="15.75" customHeight="1">
      <c r="A44" s="123"/>
      <c r="B44" s="123"/>
      <c r="C44" s="123"/>
      <c r="D44" s="123"/>
      <c r="E44" s="123"/>
      <c r="F44" s="123"/>
      <c r="G44" s="123"/>
      <c r="H44" s="123"/>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2"/>
    </row>
    <row r="45" ht="15.75" customHeight="1">
      <c r="A45" s="123"/>
      <c r="B45" s="123"/>
      <c r="C45" s="123"/>
      <c r="D45" s="123"/>
      <c r="E45" s="123"/>
      <c r="F45" s="123"/>
      <c r="G45" s="123"/>
      <c r="H45" s="123"/>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2"/>
    </row>
    <row r="46" ht="15.75" customHeight="1">
      <c r="A46" s="123"/>
      <c r="B46" s="123"/>
      <c r="C46" s="123"/>
      <c r="D46" s="123"/>
      <c r="E46" s="123"/>
      <c r="F46" s="123"/>
      <c r="G46" s="123"/>
      <c r="H46" s="123"/>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2"/>
    </row>
    <row r="47" ht="15.75" customHeight="1">
      <c r="A47" s="123"/>
      <c r="B47" s="123"/>
      <c r="C47" s="123"/>
      <c r="D47" s="123"/>
      <c r="E47" s="123"/>
      <c r="F47" s="123"/>
      <c r="G47" s="123"/>
      <c r="H47" s="123"/>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3"/>
      <c r="AH47" s="123"/>
      <c r="AI47" s="123"/>
      <c r="AJ47" s="2"/>
    </row>
    <row r="48" ht="15.75" customHeight="1">
      <c r="A48" s="123"/>
      <c r="B48" s="123"/>
      <c r="C48" s="123"/>
      <c r="D48" s="123"/>
      <c r="E48" s="123"/>
      <c r="F48" s="123"/>
      <c r="G48" s="123"/>
      <c r="H48" s="123"/>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2"/>
    </row>
    <row r="49" ht="15.75" customHeight="1">
      <c r="A49" s="123"/>
      <c r="B49" s="123"/>
      <c r="C49" s="123"/>
      <c r="D49" s="123"/>
      <c r="E49" s="123"/>
      <c r="F49" s="123"/>
      <c r="G49" s="123"/>
      <c r="H49" s="123"/>
      <c r="I49" s="123"/>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3"/>
      <c r="AG49" s="123"/>
      <c r="AH49" s="123"/>
      <c r="AI49" s="123"/>
      <c r="AJ49" s="2"/>
    </row>
    <row r="50" ht="15.75" customHeight="1">
      <c r="A50" s="123"/>
      <c r="B50" s="123"/>
      <c r="C50" s="123"/>
      <c r="D50" s="123"/>
      <c r="E50" s="123"/>
      <c r="F50" s="123"/>
      <c r="G50" s="123"/>
      <c r="H50" s="123"/>
      <c r="I50" s="123"/>
      <c r="J50" s="123"/>
      <c r="K50" s="123"/>
      <c r="L50" s="123"/>
      <c r="M50" s="123"/>
      <c r="N50" s="123"/>
      <c r="O50" s="123"/>
      <c r="P50" s="123"/>
      <c r="Q50" s="123"/>
      <c r="R50" s="123"/>
      <c r="S50" s="123"/>
      <c r="T50" s="123"/>
      <c r="U50" s="123"/>
      <c r="V50" s="123"/>
      <c r="W50" s="123"/>
      <c r="X50" s="123"/>
      <c r="Y50" s="123"/>
      <c r="Z50" s="123"/>
      <c r="AA50" s="123"/>
      <c r="AB50" s="123"/>
      <c r="AC50" s="123"/>
      <c r="AD50" s="123"/>
      <c r="AE50" s="123"/>
      <c r="AF50" s="123"/>
      <c r="AG50" s="123"/>
      <c r="AH50" s="123"/>
      <c r="AI50" s="123"/>
      <c r="AJ50" s="2"/>
    </row>
    <row r="51" ht="15.75" customHeight="1">
      <c r="A51" s="123"/>
      <c r="B51" s="123"/>
      <c r="C51" s="123"/>
      <c r="D51" s="123"/>
      <c r="E51" s="123"/>
      <c r="F51" s="123"/>
      <c r="G51" s="123"/>
      <c r="H51" s="123"/>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2"/>
    </row>
    <row r="52" ht="15.75" customHeight="1">
      <c r="A52" s="123"/>
      <c r="B52" s="123"/>
      <c r="C52" s="123"/>
      <c r="D52" s="123"/>
      <c r="E52" s="123"/>
      <c r="F52" s="123"/>
      <c r="G52" s="123"/>
      <c r="H52" s="123"/>
      <c r="I52" s="123"/>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2"/>
    </row>
    <row r="53" ht="15.75" customHeight="1">
      <c r="A53" s="123"/>
      <c r="B53" s="123"/>
      <c r="C53" s="123"/>
      <c r="D53" s="123"/>
      <c r="E53" s="123"/>
      <c r="F53" s="123"/>
      <c r="G53" s="123"/>
      <c r="H53" s="123"/>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2"/>
    </row>
    <row r="54" ht="15.75" customHeight="1">
      <c r="A54" s="123"/>
      <c r="B54" s="123"/>
      <c r="C54" s="123"/>
      <c r="D54" s="123"/>
      <c r="E54" s="123"/>
      <c r="F54" s="123"/>
      <c r="G54" s="123"/>
      <c r="H54" s="123"/>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2"/>
    </row>
    <row r="55" ht="15.75" customHeight="1">
      <c r="A55" s="123"/>
      <c r="B55" s="123"/>
      <c r="C55" s="123"/>
      <c r="D55" s="123"/>
      <c r="E55" s="123"/>
      <c r="F55" s="123"/>
      <c r="G55" s="123"/>
      <c r="H55" s="123"/>
      <c r="I55" s="123"/>
      <c r="J55" s="123"/>
      <c r="K55" s="123"/>
      <c r="L55" s="123"/>
      <c r="M55" s="123"/>
      <c r="N55" s="123"/>
      <c r="O55" s="123"/>
      <c r="P55" s="123"/>
      <c r="Q55" s="123"/>
      <c r="R55" s="123"/>
      <c r="S55" s="123"/>
      <c r="T55" s="123"/>
      <c r="U55" s="123"/>
      <c r="V55" s="123"/>
      <c r="W55" s="123"/>
      <c r="X55" s="123"/>
      <c r="Y55" s="123"/>
      <c r="Z55" s="123"/>
      <c r="AA55" s="123"/>
      <c r="AB55" s="123"/>
      <c r="AC55" s="123"/>
      <c r="AD55" s="123"/>
      <c r="AE55" s="123"/>
      <c r="AF55" s="123"/>
      <c r="AG55" s="123"/>
      <c r="AH55" s="123"/>
      <c r="AI55" s="123"/>
      <c r="AJ55" s="2"/>
    </row>
    <row r="56" ht="15.75" customHeight="1">
      <c r="A56" s="123"/>
      <c r="B56" s="123"/>
      <c r="C56" s="123"/>
      <c r="D56" s="123"/>
      <c r="E56" s="123"/>
      <c r="F56" s="123"/>
      <c r="G56" s="123"/>
      <c r="H56" s="123"/>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2"/>
    </row>
    <row r="57" ht="15.75" customHeight="1">
      <c r="A57" s="123"/>
      <c r="B57" s="123"/>
      <c r="C57" s="123"/>
      <c r="D57" s="123"/>
      <c r="E57" s="123"/>
      <c r="F57" s="123"/>
      <c r="G57" s="123"/>
      <c r="H57" s="123"/>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2"/>
    </row>
    <row r="58" ht="15.75" customHeight="1">
      <c r="A58" s="123"/>
      <c r="B58" s="123"/>
      <c r="C58" s="123"/>
      <c r="D58" s="123"/>
      <c r="E58" s="123"/>
      <c r="F58" s="123"/>
      <c r="G58" s="123"/>
      <c r="H58" s="123"/>
      <c r="I58" s="123"/>
      <c r="J58" s="123"/>
      <c r="K58" s="123"/>
      <c r="L58" s="123"/>
      <c r="M58" s="123"/>
      <c r="N58" s="123"/>
      <c r="O58" s="123"/>
      <c r="P58" s="123"/>
      <c r="Q58" s="123"/>
      <c r="R58" s="123"/>
      <c r="S58" s="123"/>
      <c r="T58" s="123"/>
      <c r="U58" s="123"/>
      <c r="V58" s="123"/>
      <c r="W58" s="123"/>
      <c r="X58" s="123"/>
      <c r="Y58" s="123"/>
      <c r="Z58" s="123"/>
      <c r="AA58" s="123"/>
      <c r="AB58" s="123"/>
      <c r="AC58" s="123"/>
      <c r="AD58" s="123"/>
      <c r="AE58" s="123"/>
      <c r="AF58" s="123"/>
      <c r="AG58" s="123"/>
      <c r="AH58" s="123"/>
      <c r="AI58" s="123"/>
      <c r="AJ58" s="2"/>
    </row>
    <row r="59" ht="15.75" customHeight="1">
      <c r="A59" s="123"/>
      <c r="B59" s="123"/>
      <c r="C59" s="123"/>
      <c r="D59" s="123"/>
      <c r="E59" s="123"/>
      <c r="F59" s="123"/>
      <c r="G59" s="123"/>
      <c r="H59" s="123"/>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3"/>
      <c r="AJ59" s="2"/>
    </row>
    <row r="60" ht="15.75" customHeight="1">
      <c r="A60" s="123"/>
      <c r="B60" s="123"/>
      <c r="C60" s="123"/>
      <c r="D60" s="123"/>
      <c r="E60" s="123"/>
      <c r="F60" s="123"/>
      <c r="G60" s="123"/>
      <c r="H60" s="123"/>
      <c r="I60" s="123"/>
      <c r="J60" s="123"/>
      <c r="K60" s="123"/>
      <c r="L60" s="123"/>
      <c r="M60" s="123"/>
      <c r="N60" s="123"/>
      <c r="O60" s="123"/>
      <c r="P60" s="123"/>
      <c r="Q60" s="123"/>
      <c r="R60" s="123"/>
      <c r="S60" s="123"/>
      <c r="T60" s="123"/>
      <c r="U60" s="123"/>
      <c r="V60" s="123"/>
      <c r="W60" s="123"/>
      <c r="X60" s="123"/>
      <c r="Y60" s="123"/>
      <c r="Z60" s="123"/>
      <c r="AA60" s="123"/>
      <c r="AB60" s="123"/>
      <c r="AC60" s="123"/>
      <c r="AD60" s="123"/>
      <c r="AE60" s="123"/>
      <c r="AF60" s="123"/>
      <c r="AG60" s="123"/>
      <c r="AH60" s="123"/>
      <c r="AI60" s="123"/>
      <c r="AJ60" s="2"/>
    </row>
    <row r="61" ht="15.75" customHeight="1">
      <c r="A61" s="123"/>
      <c r="B61" s="123"/>
      <c r="C61" s="123"/>
      <c r="D61" s="123"/>
      <c r="E61" s="123"/>
      <c r="F61" s="123"/>
      <c r="G61" s="123"/>
      <c r="H61" s="123"/>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3"/>
      <c r="AJ61" s="2"/>
    </row>
    <row r="62" ht="15.75" customHeight="1">
      <c r="A62" s="123"/>
      <c r="B62" s="123"/>
      <c r="C62" s="123"/>
      <c r="D62" s="123"/>
      <c r="E62" s="123"/>
      <c r="F62" s="123"/>
      <c r="G62" s="123"/>
      <c r="H62" s="123"/>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2"/>
    </row>
    <row r="63" ht="15.75" customHeight="1">
      <c r="A63" s="123"/>
      <c r="B63" s="123"/>
      <c r="C63" s="123"/>
      <c r="D63" s="123"/>
      <c r="E63" s="123"/>
      <c r="F63" s="123"/>
      <c r="G63" s="123"/>
      <c r="H63" s="123"/>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2"/>
    </row>
    <row r="64" ht="15.75" customHeight="1">
      <c r="A64" s="123"/>
      <c r="B64" s="123"/>
      <c r="C64" s="123"/>
      <c r="D64" s="123"/>
      <c r="E64" s="123"/>
      <c r="F64" s="123"/>
      <c r="G64" s="123"/>
      <c r="H64" s="123"/>
      <c r="I64" s="123"/>
      <c r="J64" s="123"/>
      <c r="K64" s="123"/>
      <c r="L64" s="123"/>
      <c r="M64" s="123"/>
      <c r="N64" s="123"/>
      <c r="O64" s="123"/>
      <c r="P64" s="123"/>
      <c r="Q64" s="123"/>
      <c r="R64" s="123"/>
      <c r="S64" s="123"/>
      <c r="T64" s="123"/>
      <c r="U64" s="123"/>
      <c r="V64" s="123"/>
      <c r="W64" s="123"/>
      <c r="X64" s="123"/>
      <c r="Y64" s="123"/>
      <c r="Z64" s="123"/>
      <c r="AA64" s="123"/>
      <c r="AB64" s="123"/>
      <c r="AC64" s="123"/>
      <c r="AD64" s="123"/>
      <c r="AE64" s="123"/>
      <c r="AF64" s="123"/>
      <c r="AG64" s="123"/>
      <c r="AH64" s="123"/>
      <c r="AI64" s="123"/>
      <c r="AJ64" s="2"/>
    </row>
    <row r="65" ht="15.75" customHeight="1">
      <c r="A65" s="123"/>
      <c r="B65" s="123"/>
      <c r="C65" s="123"/>
      <c r="D65" s="123"/>
      <c r="E65" s="123"/>
      <c r="F65" s="123"/>
      <c r="G65" s="123"/>
      <c r="H65" s="123"/>
      <c r="I65" s="123"/>
      <c r="J65" s="123"/>
      <c r="K65" s="123"/>
      <c r="L65" s="123"/>
      <c r="M65" s="123"/>
      <c r="N65" s="123"/>
      <c r="O65" s="123"/>
      <c r="P65" s="123"/>
      <c r="Q65" s="123"/>
      <c r="R65" s="123"/>
      <c r="S65" s="123"/>
      <c r="T65" s="123"/>
      <c r="U65" s="123"/>
      <c r="V65" s="123"/>
      <c r="W65" s="123"/>
      <c r="X65" s="123"/>
      <c r="Y65" s="123"/>
      <c r="Z65" s="123"/>
      <c r="AA65" s="123"/>
      <c r="AB65" s="123"/>
      <c r="AC65" s="123"/>
      <c r="AD65" s="123"/>
      <c r="AE65" s="123"/>
      <c r="AF65" s="123"/>
      <c r="AG65" s="123"/>
      <c r="AH65" s="123"/>
      <c r="AI65" s="123"/>
      <c r="AJ65" s="2"/>
    </row>
    <row r="66" ht="15.75" customHeight="1">
      <c r="A66" s="123"/>
      <c r="B66" s="123"/>
      <c r="C66" s="123"/>
      <c r="D66" s="123"/>
      <c r="E66" s="123"/>
      <c r="F66" s="123"/>
      <c r="G66" s="123"/>
      <c r="H66" s="123"/>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2"/>
    </row>
    <row r="67" ht="15.75" customHeight="1">
      <c r="A67" s="123"/>
      <c r="B67" s="123"/>
      <c r="C67" s="123"/>
      <c r="D67" s="123"/>
      <c r="E67" s="123"/>
      <c r="F67" s="123"/>
      <c r="G67" s="123"/>
      <c r="H67" s="123"/>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2"/>
    </row>
    <row r="68" ht="15.75" customHeight="1">
      <c r="A68" s="123"/>
      <c r="B68" s="123"/>
      <c r="C68" s="123"/>
      <c r="D68" s="123"/>
      <c r="E68" s="123"/>
      <c r="F68" s="123"/>
      <c r="G68" s="123"/>
      <c r="H68" s="123"/>
      <c r="I68" s="123"/>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2"/>
    </row>
    <row r="69" ht="15.75" customHeight="1">
      <c r="A69" s="123"/>
      <c r="B69" s="123"/>
      <c r="C69" s="123"/>
      <c r="D69" s="123"/>
      <c r="E69" s="123"/>
      <c r="F69" s="123"/>
      <c r="G69" s="123"/>
      <c r="H69" s="123"/>
      <c r="I69" s="123"/>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2"/>
    </row>
    <row r="70" ht="15.75" customHeight="1">
      <c r="A70" s="123"/>
      <c r="B70" s="123"/>
      <c r="C70" s="123"/>
      <c r="D70" s="123"/>
      <c r="E70" s="123"/>
      <c r="F70" s="123"/>
      <c r="G70" s="123"/>
      <c r="H70" s="123"/>
      <c r="I70" s="123"/>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2"/>
    </row>
    <row r="71" ht="15.75" customHeight="1">
      <c r="A71" s="123"/>
      <c r="B71" s="123"/>
      <c r="C71" s="123"/>
      <c r="D71" s="123"/>
      <c r="E71" s="123"/>
      <c r="F71" s="123"/>
      <c r="G71" s="123"/>
      <c r="H71" s="123"/>
      <c r="I71" s="123"/>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3"/>
      <c r="AJ71" s="2"/>
    </row>
    <row r="72" ht="15.75" customHeight="1">
      <c r="A72" s="123"/>
      <c r="B72" s="123"/>
      <c r="C72" s="123"/>
      <c r="D72" s="123"/>
      <c r="E72" s="123"/>
      <c r="F72" s="123"/>
      <c r="G72" s="123"/>
      <c r="H72" s="123"/>
      <c r="I72" s="123"/>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23"/>
      <c r="AJ72" s="2"/>
    </row>
    <row r="73" ht="15.75" customHeight="1">
      <c r="A73" s="123"/>
      <c r="B73" s="123"/>
      <c r="C73" s="123"/>
      <c r="D73" s="123"/>
      <c r="E73" s="123"/>
      <c r="F73" s="123"/>
      <c r="G73" s="123"/>
      <c r="H73" s="123"/>
      <c r="I73" s="123"/>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2"/>
    </row>
    <row r="74" ht="15.75" customHeight="1">
      <c r="A74" s="123"/>
      <c r="B74" s="123"/>
      <c r="C74" s="123"/>
      <c r="D74" s="123"/>
      <c r="E74" s="123"/>
      <c r="F74" s="123"/>
      <c r="G74" s="123"/>
      <c r="H74" s="123"/>
      <c r="I74" s="123"/>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2"/>
    </row>
    <row r="75" ht="15.75" customHeight="1">
      <c r="A75" s="123"/>
      <c r="B75" s="123"/>
      <c r="C75" s="123"/>
      <c r="D75" s="123"/>
      <c r="E75" s="123"/>
      <c r="F75" s="123"/>
      <c r="G75" s="123"/>
      <c r="H75" s="123"/>
      <c r="I75" s="123"/>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2"/>
    </row>
    <row r="76" ht="15.75" customHeight="1">
      <c r="A76" s="123"/>
      <c r="B76" s="123"/>
      <c r="C76" s="123"/>
      <c r="D76" s="123"/>
      <c r="E76" s="123"/>
      <c r="F76" s="123"/>
      <c r="G76" s="123"/>
      <c r="H76" s="123"/>
      <c r="I76" s="123"/>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AI76" s="123"/>
      <c r="AJ76" s="2"/>
    </row>
    <row r="77" ht="15.75" customHeight="1">
      <c r="A77" s="123"/>
      <c r="B77" s="123"/>
      <c r="C77" s="123"/>
      <c r="D77" s="123"/>
      <c r="E77" s="123"/>
      <c r="F77" s="123"/>
      <c r="G77" s="123"/>
      <c r="H77" s="123"/>
      <c r="I77" s="123"/>
      <c r="J77" s="123"/>
      <c r="K77" s="123"/>
      <c r="L77" s="123"/>
      <c r="M77" s="123"/>
      <c r="N77" s="123"/>
      <c r="O77" s="123"/>
      <c r="P77" s="123"/>
      <c r="Q77" s="123"/>
      <c r="R77" s="123"/>
      <c r="S77" s="123"/>
      <c r="T77" s="123"/>
      <c r="U77" s="123"/>
      <c r="V77" s="123"/>
      <c r="W77" s="123"/>
      <c r="X77" s="123"/>
      <c r="Y77" s="123"/>
      <c r="Z77" s="123"/>
      <c r="AA77" s="123"/>
      <c r="AB77" s="123"/>
      <c r="AC77" s="123"/>
      <c r="AD77" s="123"/>
      <c r="AE77" s="123"/>
      <c r="AF77" s="123"/>
      <c r="AG77" s="123"/>
      <c r="AH77" s="123"/>
      <c r="AI77" s="123"/>
      <c r="AJ77" s="2"/>
    </row>
    <row r="78" ht="15.75" customHeight="1">
      <c r="A78" s="123"/>
      <c r="B78" s="123"/>
      <c r="C78" s="123"/>
      <c r="D78" s="123"/>
      <c r="E78" s="123"/>
      <c r="F78" s="123"/>
      <c r="G78" s="123"/>
      <c r="H78" s="123"/>
      <c r="I78" s="123"/>
      <c r="J78" s="123"/>
      <c r="K78" s="123"/>
      <c r="L78" s="123"/>
      <c r="M78" s="123"/>
      <c r="N78" s="123"/>
      <c r="O78" s="123"/>
      <c r="P78" s="123"/>
      <c r="Q78" s="123"/>
      <c r="R78" s="123"/>
      <c r="S78" s="123"/>
      <c r="T78" s="123"/>
      <c r="U78" s="123"/>
      <c r="V78" s="123"/>
      <c r="W78" s="123"/>
      <c r="X78" s="123"/>
      <c r="Y78" s="123"/>
      <c r="Z78" s="123"/>
      <c r="AA78" s="123"/>
      <c r="AB78" s="123"/>
      <c r="AC78" s="123"/>
      <c r="AD78" s="123"/>
      <c r="AE78" s="123"/>
      <c r="AF78" s="123"/>
      <c r="AG78" s="123"/>
      <c r="AH78" s="123"/>
      <c r="AI78" s="123"/>
      <c r="AJ78" s="2"/>
    </row>
    <row r="79" ht="15.75" customHeight="1">
      <c r="A79" s="123"/>
      <c r="B79" s="123"/>
      <c r="C79" s="123"/>
      <c r="D79" s="123"/>
      <c r="E79" s="123"/>
      <c r="F79" s="123"/>
      <c r="G79" s="123"/>
      <c r="H79" s="123"/>
      <c r="I79" s="123"/>
      <c r="J79" s="123"/>
      <c r="K79" s="123"/>
      <c r="L79" s="123"/>
      <c r="M79" s="123"/>
      <c r="N79" s="123"/>
      <c r="O79" s="123"/>
      <c r="P79" s="123"/>
      <c r="Q79" s="123"/>
      <c r="R79" s="123"/>
      <c r="S79" s="123"/>
      <c r="T79" s="123"/>
      <c r="U79" s="123"/>
      <c r="V79" s="123"/>
      <c r="W79" s="123"/>
      <c r="X79" s="123"/>
      <c r="Y79" s="123"/>
      <c r="Z79" s="123"/>
      <c r="AA79" s="123"/>
      <c r="AB79" s="123"/>
      <c r="AC79" s="123"/>
      <c r="AD79" s="123"/>
      <c r="AE79" s="123"/>
      <c r="AF79" s="123"/>
      <c r="AG79" s="123"/>
      <c r="AH79" s="123"/>
      <c r="AI79" s="123"/>
      <c r="AJ79" s="2"/>
    </row>
    <row r="80" ht="15.75" customHeight="1">
      <c r="A80" s="123"/>
      <c r="B80" s="123"/>
      <c r="C80" s="123"/>
      <c r="D80" s="123"/>
      <c r="E80" s="123"/>
      <c r="F80" s="123"/>
      <c r="G80" s="123"/>
      <c r="H80" s="123"/>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2"/>
    </row>
    <row r="81" ht="15.75" customHeight="1">
      <c r="A81" s="123"/>
      <c r="B81" s="123"/>
      <c r="C81" s="123"/>
      <c r="D81" s="123"/>
      <c r="E81" s="123"/>
      <c r="F81" s="123"/>
      <c r="G81" s="123"/>
      <c r="H81" s="123"/>
      <c r="I81" s="123"/>
      <c r="J81" s="123"/>
      <c r="K81" s="123"/>
      <c r="L81" s="123"/>
      <c r="M81" s="123"/>
      <c r="N81" s="123"/>
      <c r="O81" s="123"/>
      <c r="P81" s="123"/>
      <c r="Q81" s="123"/>
      <c r="R81" s="123"/>
      <c r="S81" s="123"/>
      <c r="T81" s="123"/>
      <c r="U81" s="123"/>
      <c r="V81" s="123"/>
      <c r="W81" s="123"/>
      <c r="X81" s="123"/>
      <c r="Y81" s="123"/>
      <c r="Z81" s="123"/>
      <c r="AA81" s="123"/>
      <c r="AB81" s="123"/>
      <c r="AC81" s="123"/>
      <c r="AD81" s="123"/>
      <c r="AE81" s="123"/>
      <c r="AF81" s="123"/>
      <c r="AG81" s="123"/>
      <c r="AH81" s="123"/>
      <c r="AI81" s="123"/>
      <c r="AJ81" s="2"/>
    </row>
    <row r="82" ht="15.75" customHeight="1">
      <c r="A82" s="123"/>
      <c r="B82" s="123"/>
      <c r="C82" s="123"/>
      <c r="D82" s="123"/>
      <c r="E82" s="123"/>
      <c r="F82" s="123"/>
      <c r="G82" s="123"/>
      <c r="H82" s="123"/>
      <c r="I82" s="123"/>
      <c r="J82" s="123"/>
      <c r="K82" s="123"/>
      <c r="L82" s="123"/>
      <c r="M82" s="123"/>
      <c r="N82" s="123"/>
      <c r="O82" s="123"/>
      <c r="P82" s="123"/>
      <c r="Q82" s="123"/>
      <c r="R82" s="123"/>
      <c r="S82" s="123"/>
      <c r="T82" s="123"/>
      <c r="U82" s="123"/>
      <c r="V82" s="123"/>
      <c r="W82" s="123"/>
      <c r="X82" s="123"/>
      <c r="Y82" s="123"/>
      <c r="Z82" s="123"/>
      <c r="AA82" s="123"/>
      <c r="AB82" s="123"/>
      <c r="AC82" s="123"/>
      <c r="AD82" s="123"/>
      <c r="AE82" s="123"/>
      <c r="AF82" s="123"/>
      <c r="AG82" s="123"/>
      <c r="AH82" s="123"/>
      <c r="AI82" s="123"/>
      <c r="AJ82" s="2"/>
    </row>
    <row r="83" ht="15.75" customHeight="1">
      <c r="A83" s="123"/>
      <c r="B83" s="123"/>
      <c r="C83" s="123"/>
      <c r="D83" s="123"/>
      <c r="E83" s="123"/>
      <c r="F83" s="123"/>
      <c r="G83" s="123"/>
      <c r="H83" s="123"/>
      <c r="I83" s="123"/>
      <c r="J83" s="123"/>
      <c r="K83" s="123"/>
      <c r="L83" s="123"/>
      <c r="M83" s="123"/>
      <c r="N83" s="123"/>
      <c r="O83" s="123"/>
      <c r="P83" s="123"/>
      <c r="Q83" s="123"/>
      <c r="R83" s="123"/>
      <c r="S83" s="123"/>
      <c r="T83" s="123"/>
      <c r="U83" s="123"/>
      <c r="V83" s="123"/>
      <c r="W83" s="123"/>
      <c r="X83" s="123"/>
      <c r="Y83" s="123"/>
      <c r="Z83" s="123"/>
      <c r="AA83" s="123"/>
      <c r="AB83" s="123"/>
      <c r="AC83" s="123"/>
      <c r="AD83" s="123"/>
      <c r="AE83" s="123"/>
      <c r="AF83" s="123"/>
      <c r="AG83" s="123"/>
      <c r="AH83" s="123"/>
      <c r="AI83" s="123"/>
      <c r="AJ83" s="2"/>
    </row>
    <row r="84" ht="15.75" customHeight="1">
      <c r="A84" s="123"/>
      <c r="B84" s="123"/>
      <c r="C84" s="123"/>
      <c r="D84" s="123"/>
      <c r="E84" s="123"/>
      <c r="F84" s="123"/>
      <c r="G84" s="123"/>
      <c r="H84" s="123"/>
      <c r="I84" s="123"/>
      <c r="J84" s="123"/>
      <c r="K84" s="123"/>
      <c r="L84" s="123"/>
      <c r="M84" s="123"/>
      <c r="N84" s="123"/>
      <c r="O84" s="123"/>
      <c r="P84" s="123"/>
      <c r="Q84" s="123"/>
      <c r="R84" s="123"/>
      <c r="S84" s="123"/>
      <c r="T84" s="123"/>
      <c r="U84" s="123"/>
      <c r="V84" s="123"/>
      <c r="W84" s="123"/>
      <c r="X84" s="123"/>
      <c r="Y84" s="123"/>
      <c r="Z84" s="123"/>
      <c r="AA84" s="123"/>
      <c r="AB84" s="123"/>
      <c r="AC84" s="123"/>
      <c r="AD84" s="123"/>
      <c r="AE84" s="123"/>
      <c r="AF84" s="123"/>
      <c r="AG84" s="123"/>
      <c r="AH84" s="123"/>
      <c r="AI84" s="123"/>
      <c r="AJ84" s="2"/>
    </row>
    <row r="85" ht="15.75" customHeight="1">
      <c r="A85" s="123"/>
      <c r="B85" s="123"/>
      <c r="C85" s="123"/>
      <c r="D85" s="123"/>
      <c r="E85" s="123"/>
      <c r="F85" s="123"/>
      <c r="G85" s="123"/>
      <c r="H85" s="123"/>
      <c r="I85" s="123"/>
      <c r="J85" s="123"/>
      <c r="K85" s="123"/>
      <c r="L85" s="123"/>
      <c r="M85" s="123"/>
      <c r="N85" s="123"/>
      <c r="O85" s="123"/>
      <c r="P85" s="123"/>
      <c r="Q85" s="123"/>
      <c r="R85" s="123"/>
      <c r="S85" s="123"/>
      <c r="T85" s="123"/>
      <c r="U85" s="123"/>
      <c r="V85" s="123"/>
      <c r="W85" s="123"/>
      <c r="X85" s="123"/>
      <c r="Y85" s="123"/>
      <c r="Z85" s="123"/>
      <c r="AA85" s="123"/>
      <c r="AB85" s="123"/>
      <c r="AC85" s="123"/>
      <c r="AD85" s="123"/>
      <c r="AE85" s="123"/>
      <c r="AF85" s="123"/>
      <c r="AG85" s="123"/>
      <c r="AH85" s="123"/>
      <c r="AI85" s="123"/>
      <c r="AJ85" s="2"/>
    </row>
    <row r="86" ht="15.75" customHeight="1">
      <c r="A86" s="123"/>
      <c r="B86" s="123"/>
      <c r="C86" s="123"/>
      <c r="D86" s="123"/>
      <c r="E86" s="123"/>
      <c r="F86" s="123"/>
      <c r="G86" s="123"/>
      <c r="H86" s="123"/>
      <c r="I86" s="123"/>
      <c r="J86" s="123"/>
      <c r="K86" s="123"/>
      <c r="L86" s="123"/>
      <c r="M86" s="123"/>
      <c r="N86" s="123"/>
      <c r="O86" s="123"/>
      <c r="P86" s="123"/>
      <c r="Q86" s="123"/>
      <c r="R86" s="123"/>
      <c r="S86" s="123"/>
      <c r="T86" s="123"/>
      <c r="U86" s="123"/>
      <c r="V86" s="123"/>
      <c r="W86" s="123"/>
      <c r="X86" s="123"/>
      <c r="Y86" s="123"/>
      <c r="Z86" s="123"/>
      <c r="AA86" s="123"/>
      <c r="AB86" s="123"/>
      <c r="AC86" s="123"/>
      <c r="AD86" s="123"/>
      <c r="AE86" s="123"/>
      <c r="AF86" s="123"/>
      <c r="AG86" s="123"/>
      <c r="AH86" s="123"/>
      <c r="AI86" s="123"/>
      <c r="AJ86" s="2"/>
    </row>
    <row r="87" ht="15.75" customHeight="1">
      <c r="A87" s="123"/>
      <c r="B87" s="123"/>
      <c r="C87" s="123"/>
      <c r="D87" s="123"/>
      <c r="E87" s="123"/>
      <c r="F87" s="123"/>
      <c r="G87" s="123"/>
      <c r="H87" s="123"/>
      <c r="I87" s="123"/>
      <c r="J87" s="123"/>
      <c r="K87" s="123"/>
      <c r="L87" s="123"/>
      <c r="M87" s="123"/>
      <c r="N87" s="123"/>
      <c r="O87" s="123"/>
      <c r="P87" s="123"/>
      <c r="Q87" s="123"/>
      <c r="R87" s="123"/>
      <c r="S87" s="123"/>
      <c r="T87" s="123"/>
      <c r="U87" s="123"/>
      <c r="V87" s="123"/>
      <c r="W87" s="123"/>
      <c r="X87" s="123"/>
      <c r="Y87" s="123"/>
      <c r="Z87" s="123"/>
      <c r="AA87" s="123"/>
      <c r="AB87" s="123"/>
      <c r="AC87" s="123"/>
      <c r="AD87" s="123"/>
      <c r="AE87" s="123"/>
      <c r="AF87" s="123"/>
      <c r="AG87" s="123"/>
      <c r="AH87" s="123"/>
      <c r="AI87" s="123"/>
      <c r="AJ87" s="2"/>
    </row>
    <row r="88" ht="15.75" customHeight="1">
      <c r="A88" s="123"/>
      <c r="B88" s="123"/>
      <c r="C88" s="123"/>
      <c r="D88" s="123"/>
      <c r="E88" s="123"/>
      <c r="F88" s="123"/>
      <c r="G88" s="123"/>
      <c r="H88" s="123"/>
      <c r="I88" s="123"/>
      <c r="J88" s="123"/>
      <c r="K88" s="123"/>
      <c r="L88" s="123"/>
      <c r="M88" s="123"/>
      <c r="N88" s="123"/>
      <c r="O88" s="123"/>
      <c r="P88" s="123"/>
      <c r="Q88" s="123"/>
      <c r="R88" s="123"/>
      <c r="S88" s="123"/>
      <c r="T88" s="123"/>
      <c r="U88" s="123"/>
      <c r="V88" s="123"/>
      <c r="W88" s="123"/>
      <c r="X88" s="123"/>
      <c r="Y88" s="123"/>
      <c r="Z88" s="123"/>
      <c r="AA88" s="123"/>
      <c r="AB88" s="123"/>
      <c r="AC88" s="123"/>
      <c r="AD88" s="123"/>
      <c r="AE88" s="123"/>
      <c r="AF88" s="123"/>
      <c r="AG88" s="123"/>
      <c r="AH88" s="123"/>
      <c r="AI88" s="123"/>
      <c r="AJ88" s="2"/>
    </row>
    <row r="89" ht="15.75" customHeight="1">
      <c r="A89" s="123"/>
      <c r="B89" s="123"/>
      <c r="C89" s="123"/>
      <c r="D89" s="123"/>
      <c r="E89" s="123"/>
      <c r="F89" s="123"/>
      <c r="G89" s="123"/>
      <c r="H89" s="123"/>
      <c r="I89" s="123"/>
      <c r="J89" s="123"/>
      <c r="K89" s="123"/>
      <c r="L89" s="123"/>
      <c r="M89" s="123"/>
      <c r="N89" s="123"/>
      <c r="O89" s="123"/>
      <c r="P89" s="123"/>
      <c r="Q89" s="123"/>
      <c r="R89" s="123"/>
      <c r="S89" s="123"/>
      <c r="T89" s="123"/>
      <c r="U89" s="123"/>
      <c r="V89" s="123"/>
      <c r="W89" s="123"/>
      <c r="X89" s="123"/>
      <c r="Y89" s="123"/>
      <c r="Z89" s="123"/>
      <c r="AA89" s="123"/>
      <c r="AB89" s="123"/>
      <c r="AC89" s="123"/>
      <c r="AD89" s="123"/>
      <c r="AE89" s="123"/>
      <c r="AF89" s="123"/>
      <c r="AG89" s="123"/>
      <c r="AH89" s="123"/>
      <c r="AI89" s="123"/>
      <c r="AJ89" s="2"/>
    </row>
    <row r="90" ht="15.75" customHeight="1">
      <c r="A90" s="123"/>
      <c r="B90" s="123"/>
      <c r="C90" s="123"/>
      <c r="D90" s="123"/>
      <c r="E90" s="123"/>
      <c r="F90" s="123"/>
      <c r="G90" s="123"/>
      <c r="H90" s="123"/>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2"/>
    </row>
    <row r="91" ht="15.75" customHeight="1">
      <c r="A91" s="123"/>
      <c r="B91" s="123"/>
      <c r="C91" s="123"/>
      <c r="D91" s="123"/>
      <c r="E91" s="123"/>
      <c r="F91" s="123"/>
      <c r="G91" s="123"/>
      <c r="H91" s="123"/>
      <c r="I91" s="123"/>
      <c r="J91" s="123"/>
      <c r="K91" s="123"/>
      <c r="L91" s="123"/>
      <c r="M91" s="123"/>
      <c r="N91" s="123"/>
      <c r="O91" s="123"/>
      <c r="P91" s="123"/>
      <c r="Q91" s="123"/>
      <c r="R91" s="123"/>
      <c r="S91" s="123"/>
      <c r="T91" s="123"/>
      <c r="U91" s="123"/>
      <c r="V91" s="123"/>
      <c r="W91" s="123"/>
      <c r="X91" s="123"/>
      <c r="Y91" s="123"/>
      <c r="Z91" s="123"/>
      <c r="AA91" s="123"/>
      <c r="AB91" s="123"/>
      <c r="AC91" s="123"/>
      <c r="AD91" s="123"/>
      <c r="AE91" s="123"/>
      <c r="AF91" s="123"/>
      <c r="AG91" s="123"/>
      <c r="AH91" s="123"/>
      <c r="AI91" s="123"/>
      <c r="AJ91" s="2"/>
    </row>
    <row r="92" ht="15.75" customHeight="1">
      <c r="A92" s="123"/>
      <c r="B92" s="123"/>
      <c r="C92" s="123"/>
      <c r="D92" s="123"/>
      <c r="E92" s="123"/>
      <c r="F92" s="123"/>
      <c r="G92" s="123"/>
      <c r="H92" s="123"/>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2"/>
    </row>
    <row r="93" ht="15.75" customHeight="1">
      <c r="A93" s="123"/>
      <c r="B93" s="123"/>
      <c r="C93" s="123"/>
      <c r="D93" s="123"/>
      <c r="E93" s="123"/>
      <c r="F93" s="123"/>
      <c r="G93" s="123"/>
      <c r="H93" s="123"/>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2"/>
    </row>
    <row r="94" ht="15.75" customHeight="1">
      <c r="A94" s="123"/>
      <c r="B94" s="123"/>
      <c r="C94" s="123"/>
      <c r="D94" s="123"/>
      <c r="E94" s="123"/>
      <c r="F94" s="123"/>
      <c r="G94" s="123"/>
      <c r="H94" s="123"/>
      <c r="I94" s="123"/>
      <c r="J94" s="123"/>
      <c r="K94" s="123"/>
      <c r="L94" s="123"/>
      <c r="M94" s="123"/>
      <c r="N94" s="123"/>
      <c r="O94" s="123"/>
      <c r="P94" s="123"/>
      <c r="Q94" s="123"/>
      <c r="R94" s="123"/>
      <c r="S94" s="123"/>
      <c r="T94" s="123"/>
      <c r="U94" s="123"/>
      <c r="V94" s="123"/>
      <c r="W94" s="123"/>
      <c r="X94" s="123"/>
      <c r="Y94" s="123"/>
      <c r="Z94" s="123"/>
      <c r="AA94" s="123"/>
      <c r="AB94" s="123"/>
      <c r="AC94" s="123"/>
      <c r="AD94" s="123"/>
      <c r="AE94" s="123"/>
      <c r="AF94" s="123"/>
      <c r="AG94" s="123"/>
      <c r="AH94" s="123"/>
      <c r="AI94" s="123"/>
      <c r="AJ94" s="2"/>
    </row>
    <row r="95" ht="15.75" customHeight="1">
      <c r="A95" s="123"/>
      <c r="B95" s="123"/>
      <c r="C95" s="123"/>
      <c r="D95" s="123"/>
      <c r="E95" s="123"/>
      <c r="F95" s="123"/>
      <c r="G95" s="123"/>
      <c r="H95" s="123"/>
      <c r="I95" s="123"/>
      <c r="J95" s="123"/>
      <c r="K95" s="123"/>
      <c r="L95" s="123"/>
      <c r="M95" s="123"/>
      <c r="N95" s="123"/>
      <c r="O95" s="123"/>
      <c r="P95" s="123"/>
      <c r="Q95" s="123"/>
      <c r="R95" s="123"/>
      <c r="S95" s="123"/>
      <c r="T95" s="123"/>
      <c r="U95" s="123"/>
      <c r="V95" s="123"/>
      <c r="W95" s="123"/>
      <c r="X95" s="123"/>
      <c r="Y95" s="123"/>
      <c r="Z95" s="123"/>
      <c r="AA95" s="123"/>
      <c r="AB95" s="123"/>
      <c r="AC95" s="123"/>
      <c r="AD95" s="123"/>
      <c r="AE95" s="123"/>
      <c r="AF95" s="123"/>
      <c r="AG95" s="123"/>
      <c r="AH95" s="123"/>
      <c r="AI95" s="123"/>
      <c r="AJ95" s="2"/>
    </row>
    <row r="96" ht="15.75" customHeight="1">
      <c r="A96" s="123"/>
      <c r="B96" s="123"/>
      <c r="C96" s="123"/>
      <c r="D96" s="123"/>
      <c r="E96" s="123"/>
      <c r="F96" s="123"/>
      <c r="G96" s="123"/>
      <c r="H96" s="123"/>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2"/>
    </row>
    <row r="97" ht="15.75" customHeight="1">
      <c r="A97" s="123"/>
      <c r="B97" s="123"/>
      <c r="C97" s="123"/>
      <c r="D97" s="123"/>
      <c r="E97" s="123"/>
      <c r="F97" s="123"/>
      <c r="G97" s="123"/>
      <c r="H97" s="123"/>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2"/>
    </row>
    <row r="98" ht="15.75" customHeight="1">
      <c r="A98" s="123"/>
      <c r="B98" s="123"/>
      <c r="C98" s="123"/>
      <c r="D98" s="123"/>
      <c r="E98" s="123"/>
      <c r="F98" s="123"/>
      <c r="G98" s="123"/>
      <c r="H98" s="123"/>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2"/>
    </row>
    <row r="99" ht="15.75" customHeight="1">
      <c r="A99" s="123"/>
      <c r="B99" s="123"/>
      <c r="C99" s="123"/>
      <c r="D99" s="123"/>
      <c r="E99" s="123"/>
      <c r="F99" s="123"/>
      <c r="G99" s="123"/>
      <c r="H99" s="123"/>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2"/>
    </row>
    <row r="100" ht="15.75" customHeight="1">
      <c r="A100" s="123"/>
      <c r="B100" s="123"/>
      <c r="C100" s="123"/>
      <c r="D100" s="123"/>
      <c r="E100" s="123"/>
      <c r="F100" s="123"/>
      <c r="G100" s="123"/>
      <c r="H100" s="123"/>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2"/>
    </row>
    <row r="101" ht="15.75" customHeight="1">
      <c r="A101" s="123"/>
      <c r="B101" s="123"/>
      <c r="C101" s="123"/>
      <c r="D101" s="123"/>
      <c r="E101" s="123"/>
      <c r="F101" s="123"/>
      <c r="G101" s="123"/>
      <c r="H101" s="123"/>
      <c r="I101" s="123"/>
      <c r="J101" s="123"/>
      <c r="K101" s="123"/>
      <c r="L101" s="123"/>
      <c r="M101" s="123"/>
      <c r="N101" s="123"/>
      <c r="O101" s="123"/>
      <c r="P101" s="123"/>
      <c r="Q101" s="123"/>
      <c r="R101" s="123"/>
      <c r="S101" s="123"/>
      <c r="T101" s="123"/>
      <c r="U101" s="123"/>
      <c r="V101" s="123"/>
      <c r="W101" s="123"/>
      <c r="X101" s="123"/>
      <c r="Y101" s="123"/>
      <c r="Z101" s="123"/>
      <c r="AA101" s="123"/>
      <c r="AB101" s="123"/>
      <c r="AC101" s="123"/>
      <c r="AD101" s="123"/>
      <c r="AE101" s="123"/>
      <c r="AF101" s="123"/>
      <c r="AG101" s="123"/>
      <c r="AH101" s="123"/>
      <c r="AI101" s="123"/>
      <c r="AJ101" s="2"/>
    </row>
    <row r="102" ht="15.75" customHeight="1">
      <c r="A102" s="123"/>
      <c r="B102" s="123"/>
      <c r="C102" s="123"/>
      <c r="D102" s="123"/>
      <c r="E102" s="123"/>
      <c r="F102" s="123"/>
      <c r="G102" s="123"/>
      <c r="H102" s="123"/>
      <c r="I102" s="123"/>
      <c r="J102" s="123"/>
      <c r="K102" s="123"/>
      <c r="L102" s="123"/>
      <c r="M102" s="123"/>
      <c r="N102" s="123"/>
      <c r="O102" s="123"/>
      <c r="P102" s="123"/>
      <c r="Q102" s="123"/>
      <c r="R102" s="123"/>
      <c r="S102" s="123"/>
      <c r="T102" s="123"/>
      <c r="U102" s="123"/>
      <c r="V102" s="123"/>
      <c r="W102" s="123"/>
      <c r="X102" s="123"/>
      <c r="Y102" s="123"/>
      <c r="Z102" s="123"/>
      <c r="AA102" s="123"/>
      <c r="AB102" s="123"/>
      <c r="AC102" s="123"/>
      <c r="AD102" s="123"/>
      <c r="AE102" s="123"/>
      <c r="AF102" s="123"/>
      <c r="AG102" s="123"/>
      <c r="AH102" s="123"/>
      <c r="AI102" s="123"/>
      <c r="AJ102" s="2"/>
    </row>
    <row r="103" ht="15.75" customHeight="1">
      <c r="A103" s="123"/>
      <c r="B103" s="123"/>
      <c r="C103" s="123"/>
      <c r="D103" s="123"/>
      <c r="E103" s="123"/>
      <c r="F103" s="123"/>
      <c r="G103" s="123"/>
      <c r="H103" s="123"/>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2"/>
    </row>
    <row r="104" ht="15.75" customHeight="1">
      <c r="A104" s="123"/>
      <c r="B104" s="123"/>
      <c r="C104" s="123"/>
      <c r="D104" s="123"/>
      <c r="E104" s="123"/>
      <c r="F104" s="123"/>
      <c r="G104" s="123"/>
      <c r="H104" s="123"/>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2"/>
    </row>
    <row r="105" ht="15.75" customHeight="1">
      <c r="A105" s="123"/>
      <c r="B105" s="123"/>
      <c r="C105" s="123"/>
      <c r="D105" s="123"/>
      <c r="E105" s="123"/>
      <c r="F105" s="123"/>
      <c r="G105" s="123"/>
      <c r="H105" s="123"/>
      <c r="I105" s="123"/>
      <c r="J105" s="123"/>
      <c r="K105" s="123"/>
      <c r="L105" s="123"/>
      <c r="M105" s="123"/>
      <c r="N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2"/>
    </row>
    <row r="106" ht="15.75" customHeight="1">
      <c r="A106" s="123"/>
      <c r="B106" s="123"/>
      <c r="C106" s="123"/>
      <c r="D106" s="123"/>
      <c r="E106" s="123"/>
      <c r="F106" s="123"/>
      <c r="G106" s="123"/>
      <c r="H106" s="123"/>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2"/>
    </row>
    <row r="107" ht="15.75" customHeight="1">
      <c r="A107" s="123"/>
      <c r="B107" s="123"/>
      <c r="C107" s="123"/>
      <c r="D107" s="123"/>
      <c r="E107" s="123"/>
      <c r="F107" s="123"/>
      <c r="G107" s="123"/>
      <c r="H107" s="123"/>
      <c r="I107" s="123"/>
      <c r="J107" s="123"/>
      <c r="K107" s="123"/>
      <c r="L107" s="123"/>
      <c r="M107" s="123"/>
      <c r="N107" s="123"/>
      <c r="O107" s="123"/>
      <c r="P107" s="123"/>
      <c r="Q107" s="123"/>
      <c r="R107" s="123"/>
      <c r="S107" s="123"/>
      <c r="T107" s="123"/>
      <c r="U107" s="123"/>
      <c r="V107" s="123"/>
      <c r="W107" s="123"/>
      <c r="X107" s="123"/>
      <c r="Y107" s="123"/>
      <c r="Z107" s="123"/>
      <c r="AA107" s="123"/>
      <c r="AB107" s="123"/>
      <c r="AC107" s="123"/>
      <c r="AD107" s="123"/>
      <c r="AE107" s="123"/>
      <c r="AF107" s="123"/>
      <c r="AG107" s="123"/>
      <c r="AH107" s="123"/>
      <c r="AI107" s="123"/>
      <c r="AJ107" s="2"/>
    </row>
    <row r="108" ht="15.75" customHeight="1">
      <c r="A108" s="123"/>
      <c r="B108" s="123"/>
      <c r="C108" s="123"/>
      <c r="D108" s="123"/>
      <c r="E108" s="123"/>
      <c r="F108" s="123"/>
      <c r="G108" s="123"/>
      <c r="H108" s="123"/>
      <c r="I108" s="123"/>
      <c r="J108" s="123"/>
      <c r="K108" s="123"/>
      <c r="L108" s="123"/>
      <c r="M108" s="123"/>
      <c r="N108" s="123"/>
      <c r="O108" s="123"/>
      <c r="P108" s="123"/>
      <c r="Q108" s="123"/>
      <c r="R108" s="123"/>
      <c r="S108" s="123"/>
      <c r="T108" s="123"/>
      <c r="U108" s="123"/>
      <c r="V108" s="123"/>
      <c r="W108" s="123"/>
      <c r="X108" s="123"/>
      <c r="Y108" s="123"/>
      <c r="Z108" s="123"/>
      <c r="AA108" s="123"/>
      <c r="AB108" s="123"/>
      <c r="AC108" s="123"/>
      <c r="AD108" s="123"/>
      <c r="AE108" s="123"/>
      <c r="AF108" s="123"/>
      <c r="AG108" s="123"/>
      <c r="AH108" s="123"/>
      <c r="AI108" s="123"/>
      <c r="AJ108" s="2"/>
    </row>
    <row r="109" ht="15.75" customHeight="1">
      <c r="A109" s="123"/>
      <c r="B109" s="123"/>
      <c r="C109" s="123"/>
      <c r="D109" s="123"/>
      <c r="E109" s="123"/>
      <c r="F109" s="123"/>
      <c r="G109" s="123"/>
      <c r="H109" s="123"/>
      <c r="I109" s="123"/>
      <c r="J109" s="123"/>
      <c r="K109" s="123"/>
      <c r="L109" s="123"/>
      <c r="M109" s="123"/>
      <c r="N109" s="123"/>
      <c r="O109" s="123"/>
      <c r="P109" s="123"/>
      <c r="Q109" s="123"/>
      <c r="R109" s="123"/>
      <c r="S109" s="123"/>
      <c r="T109" s="123"/>
      <c r="U109" s="123"/>
      <c r="V109" s="123"/>
      <c r="W109" s="123"/>
      <c r="X109" s="123"/>
      <c r="Y109" s="123"/>
      <c r="Z109" s="123"/>
      <c r="AA109" s="123"/>
      <c r="AB109" s="123"/>
      <c r="AC109" s="123"/>
      <c r="AD109" s="123"/>
      <c r="AE109" s="123"/>
      <c r="AF109" s="123"/>
      <c r="AG109" s="123"/>
      <c r="AH109" s="123"/>
      <c r="AI109" s="123"/>
      <c r="AJ109" s="2"/>
    </row>
    <row r="110" ht="15.75" customHeight="1">
      <c r="A110" s="123"/>
      <c r="B110" s="123"/>
      <c r="C110" s="123"/>
      <c r="D110" s="123"/>
      <c r="E110" s="123"/>
      <c r="F110" s="123"/>
      <c r="G110" s="123"/>
      <c r="H110" s="123"/>
      <c r="I110" s="123"/>
      <c r="J110" s="123"/>
      <c r="K110" s="123"/>
      <c r="L110" s="123"/>
      <c r="M110" s="123"/>
      <c r="N110" s="123"/>
      <c r="O110" s="123"/>
      <c r="P110" s="123"/>
      <c r="Q110" s="123"/>
      <c r="R110" s="123"/>
      <c r="S110" s="123"/>
      <c r="T110" s="123"/>
      <c r="U110" s="123"/>
      <c r="V110" s="123"/>
      <c r="W110" s="123"/>
      <c r="X110" s="123"/>
      <c r="Y110" s="123"/>
      <c r="Z110" s="123"/>
      <c r="AA110" s="123"/>
      <c r="AB110" s="123"/>
      <c r="AC110" s="123"/>
      <c r="AD110" s="123"/>
      <c r="AE110" s="123"/>
      <c r="AF110" s="123"/>
      <c r="AG110" s="123"/>
      <c r="AH110" s="123"/>
      <c r="AI110" s="123"/>
      <c r="AJ110" s="2"/>
    </row>
    <row r="111" ht="15.75" customHeight="1">
      <c r="A111" s="123"/>
      <c r="B111" s="123"/>
      <c r="C111" s="123"/>
      <c r="D111" s="123"/>
      <c r="E111" s="123"/>
      <c r="F111" s="123"/>
      <c r="G111" s="123"/>
      <c r="H111" s="123"/>
      <c r="I111" s="123"/>
      <c r="J111" s="123"/>
      <c r="K111" s="123"/>
      <c r="L111" s="123"/>
      <c r="M111" s="123"/>
      <c r="N111" s="123"/>
      <c r="O111" s="123"/>
      <c r="P111" s="123"/>
      <c r="Q111" s="123"/>
      <c r="R111" s="123"/>
      <c r="S111" s="123"/>
      <c r="T111" s="123"/>
      <c r="U111" s="123"/>
      <c r="V111" s="123"/>
      <c r="W111" s="123"/>
      <c r="X111" s="123"/>
      <c r="Y111" s="123"/>
      <c r="Z111" s="123"/>
      <c r="AA111" s="123"/>
      <c r="AB111" s="123"/>
      <c r="AC111" s="123"/>
      <c r="AD111" s="123"/>
      <c r="AE111" s="123"/>
      <c r="AF111" s="123"/>
      <c r="AG111" s="123"/>
      <c r="AH111" s="123"/>
      <c r="AI111" s="123"/>
      <c r="AJ111" s="2"/>
    </row>
    <row r="112" ht="15.75" customHeight="1">
      <c r="A112" s="123"/>
      <c r="B112" s="123"/>
      <c r="C112" s="123"/>
      <c r="D112" s="123"/>
      <c r="E112" s="123"/>
      <c r="F112" s="123"/>
      <c r="G112" s="123"/>
      <c r="H112" s="123"/>
      <c r="I112" s="123"/>
      <c r="J112" s="123"/>
      <c r="K112" s="123"/>
      <c r="L112" s="123"/>
      <c r="M112" s="123"/>
      <c r="N112" s="123"/>
      <c r="O112" s="123"/>
      <c r="P112" s="123"/>
      <c r="Q112" s="123"/>
      <c r="R112" s="123"/>
      <c r="S112" s="123"/>
      <c r="T112" s="123"/>
      <c r="U112" s="123"/>
      <c r="V112" s="123"/>
      <c r="W112" s="123"/>
      <c r="X112" s="123"/>
      <c r="Y112" s="123"/>
      <c r="Z112" s="123"/>
      <c r="AA112" s="123"/>
      <c r="AB112" s="123"/>
      <c r="AC112" s="123"/>
      <c r="AD112" s="123"/>
      <c r="AE112" s="123"/>
      <c r="AF112" s="123"/>
      <c r="AG112" s="123"/>
      <c r="AH112" s="123"/>
      <c r="AI112" s="123"/>
      <c r="AJ112" s="2"/>
    </row>
    <row r="113" ht="15.75" customHeight="1">
      <c r="A113" s="123"/>
      <c r="B113" s="123"/>
      <c r="C113" s="123"/>
      <c r="D113" s="123"/>
      <c r="E113" s="123"/>
      <c r="F113" s="123"/>
      <c r="G113" s="123"/>
      <c r="H113" s="123"/>
      <c r="I113" s="123"/>
      <c r="J113" s="123"/>
      <c r="K113" s="123"/>
      <c r="L113" s="123"/>
      <c r="M113" s="123"/>
      <c r="N113" s="123"/>
      <c r="O113" s="123"/>
      <c r="P113" s="123"/>
      <c r="Q113" s="123"/>
      <c r="R113" s="123"/>
      <c r="S113" s="123"/>
      <c r="T113" s="123"/>
      <c r="U113" s="123"/>
      <c r="V113" s="123"/>
      <c r="W113" s="123"/>
      <c r="X113" s="123"/>
      <c r="Y113" s="123"/>
      <c r="Z113" s="123"/>
      <c r="AA113" s="123"/>
      <c r="AB113" s="123"/>
      <c r="AC113" s="123"/>
      <c r="AD113" s="123"/>
      <c r="AE113" s="123"/>
      <c r="AF113" s="123"/>
      <c r="AG113" s="123"/>
      <c r="AH113" s="123"/>
      <c r="AI113" s="123"/>
      <c r="AJ113" s="2"/>
    </row>
    <row r="114" ht="15.75" customHeight="1">
      <c r="A114" s="123"/>
      <c r="B114" s="123"/>
      <c r="C114" s="123"/>
      <c r="D114" s="123"/>
      <c r="E114" s="123"/>
      <c r="F114" s="123"/>
      <c r="G114" s="123"/>
      <c r="H114" s="123"/>
      <c r="I114" s="123"/>
      <c r="J114" s="123"/>
      <c r="K114" s="123"/>
      <c r="L114" s="123"/>
      <c r="M114" s="123"/>
      <c r="N114" s="123"/>
      <c r="O114" s="123"/>
      <c r="P114" s="123"/>
      <c r="Q114" s="123"/>
      <c r="R114" s="123"/>
      <c r="S114" s="123"/>
      <c r="T114" s="123"/>
      <c r="U114" s="123"/>
      <c r="V114" s="123"/>
      <c r="W114" s="123"/>
      <c r="X114" s="123"/>
      <c r="Y114" s="123"/>
      <c r="Z114" s="123"/>
      <c r="AA114" s="123"/>
      <c r="AB114" s="123"/>
      <c r="AC114" s="123"/>
      <c r="AD114" s="123"/>
      <c r="AE114" s="123"/>
      <c r="AF114" s="123"/>
      <c r="AG114" s="123"/>
      <c r="AH114" s="123"/>
      <c r="AI114" s="123"/>
      <c r="AJ114" s="2"/>
    </row>
    <row r="115" ht="15.75" customHeight="1">
      <c r="A115" s="123"/>
      <c r="B115" s="123"/>
      <c r="C115" s="123"/>
      <c r="D115" s="123"/>
      <c r="E115" s="123"/>
      <c r="F115" s="123"/>
      <c r="G115" s="123"/>
      <c r="H115" s="123"/>
      <c r="I115" s="123"/>
      <c r="J115" s="123"/>
      <c r="K115" s="123"/>
      <c r="L115" s="123"/>
      <c r="M115" s="123"/>
      <c r="N115" s="123"/>
      <c r="O115" s="123"/>
      <c r="P115" s="123"/>
      <c r="Q115" s="123"/>
      <c r="R115" s="123"/>
      <c r="S115" s="123"/>
      <c r="T115" s="123"/>
      <c r="U115" s="123"/>
      <c r="V115" s="123"/>
      <c r="W115" s="123"/>
      <c r="X115" s="123"/>
      <c r="Y115" s="123"/>
      <c r="Z115" s="123"/>
      <c r="AA115" s="123"/>
      <c r="AB115" s="123"/>
      <c r="AC115" s="123"/>
      <c r="AD115" s="123"/>
      <c r="AE115" s="123"/>
      <c r="AF115" s="123"/>
      <c r="AG115" s="123"/>
      <c r="AH115" s="123"/>
      <c r="AI115" s="123"/>
      <c r="AJ115" s="2"/>
    </row>
    <row r="116" ht="15.75" customHeight="1">
      <c r="A116" s="123"/>
      <c r="B116" s="123"/>
      <c r="C116" s="123"/>
      <c r="D116" s="123"/>
      <c r="E116" s="123"/>
      <c r="F116" s="123"/>
      <c r="G116" s="123"/>
      <c r="H116" s="123"/>
      <c r="I116" s="123"/>
      <c r="J116" s="123"/>
      <c r="K116" s="123"/>
      <c r="L116" s="123"/>
      <c r="M116" s="123"/>
      <c r="N116" s="123"/>
      <c r="O116" s="123"/>
      <c r="P116" s="123"/>
      <c r="Q116" s="123"/>
      <c r="R116" s="123"/>
      <c r="S116" s="123"/>
      <c r="T116" s="123"/>
      <c r="U116" s="123"/>
      <c r="V116" s="123"/>
      <c r="W116" s="123"/>
      <c r="X116" s="123"/>
      <c r="Y116" s="123"/>
      <c r="Z116" s="123"/>
      <c r="AA116" s="123"/>
      <c r="AB116" s="123"/>
      <c r="AC116" s="123"/>
      <c r="AD116" s="123"/>
      <c r="AE116" s="123"/>
      <c r="AF116" s="123"/>
      <c r="AG116" s="123"/>
      <c r="AH116" s="123"/>
      <c r="AI116" s="123"/>
      <c r="AJ116" s="2"/>
    </row>
    <row r="117" ht="15.75" customHeight="1">
      <c r="A117" s="123"/>
      <c r="B117" s="123"/>
      <c r="C117" s="123"/>
      <c r="D117" s="123"/>
      <c r="E117" s="123"/>
      <c r="F117" s="123"/>
      <c r="G117" s="123"/>
      <c r="H117" s="123"/>
      <c r="I117" s="123"/>
      <c r="J117" s="123"/>
      <c r="K117" s="123"/>
      <c r="L117" s="123"/>
      <c r="M117" s="123"/>
      <c r="N117" s="123"/>
      <c r="O117" s="123"/>
      <c r="P117" s="123"/>
      <c r="Q117" s="123"/>
      <c r="R117" s="123"/>
      <c r="S117" s="123"/>
      <c r="T117" s="123"/>
      <c r="U117" s="123"/>
      <c r="V117" s="123"/>
      <c r="W117" s="123"/>
      <c r="X117" s="123"/>
      <c r="Y117" s="123"/>
      <c r="Z117" s="123"/>
      <c r="AA117" s="123"/>
      <c r="AB117" s="123"/>
      <c r="AC117" s="123"/>
      <c r="AD117" s="123"/>
      <c r="AE117" s="123"/>
      <c r="AF117" s="123"/>
      <c r="AG117" s="123"/>
      <c r="AH117" s="123"/>
      <c r="AI117" s="123"/>
      <c r="AJ117" s="2"/>
    </row>
    <row r="118" ht="15.75" customHeight="1">
      <c r="A118" s="123"/>
      <c r="B118" s="123"/>
      <c r="C118" s="123"/>
      <c r="D118" s="123"/>
      <c r="E118" s="123"/>
      <c r="F118" s="123"/>
      <c r="G118" s="123"/>
      <c r="H118" s="123"/>
      <c r="I118" s="123"/>
      <c r="J118" s="123"/>
      <c r="K118" s="123"/>
      <c r="L118" s="123"/>
      <c r="M118" s="123"/>
      <c r="N118" s="123"/>
      <c r="O118" s="123"/>
      <c r="P118" s="123"/>
      <c r="Q118" s="123"/>
      <c r="R118" s="123"/>
      <c r="S118" s="123"/>
      <c r="T118" s="123"/>
      <c r="U118" s="123"/>
      <c r="V118" s="123"/>
      <c r="W118" s="123"/>
      <c r="X118" s="123"/>
      <c r="Y118" s="123"/>
      <c r="Z118" s="123"/>
      <c r="AA118" s="123"/>
      <c r="AB118" s="123"/>
      <c r="AC118" s="123"/>
      <c r="AD118" s="123"/>
      <c r="AE118" s="123"/>
      <c r="AF118" s="123"/>
      <c r="AG118" s="123"/>
      <c r="AH118" s="123"/>
      <c r="AI118" s="123"/>
      <c r="AJ118" s="2"/>
    </row>
    <row r="119" ht="15.75" customHeight="1">
      <c r="A119" s="123"/>
      <c r="B119" s="123"/>
      <c r="C119" s="123"/>
      <c r="D119" s="123"/>
      <c r="E119" s="123"/>
      <c r="F119" s="123"/>
      <c r="G119" s="123"/>
      <c r="H119" s="123"/>
      <c r="I119" s="123"/>
      <c r="J119" s="123"/>
      <c r="K119" s="123"/>
      <c r="L119" s="123"/>
      <c r="M119" s="123"/>
      <c r="N119" s="123"/>
      <c r="O119" s="123"/>
      <c r="P119" s="123"/>
      <c r="Q119" s="123"/>
      <c r="R119" s="123"/>
      <c r="S119" s="123"/>
      <c r="T119" s="123"/>
      <c r="U119" s="123"/>
      <c r="V119" s="123"/>
      <c r="W119" s="123"/>
      <c r="X119" s="123"/>
      <c r="Y119" s="123"/>
      <c r="Z119" s="123"/>
      <c r="AA119" s="123"/>
      <c r="AB119" s="123"/>
      <c r="AC119" s="123"/>
      <c r="AD119" s="123"/>
      <c r="AE119" s="123"/>
      <c r="AF119" s="123"/>
      <c r="AG119" s="123"/>
      <c r="AH119" s="123"/>
      <c r="AI119" s="123"/>
      <c r="AJ119" s="2"/>
    </row>
    <row r="120" ht="15.75" customHeight="1">
      <c r="A120" s="123"/>
      <c r="B120" s="123"/>
      <c r="C120" s="123"/>
      <c r="D120" s="123"/>
      <c r="E120" s="123"/>
      <c r="F120" s="123"/>
      <c r="G120" s="123"/>
      <c r="H120" s="123"/>
      <c r="I120" s="123"/>
      <c r="J120" s="123"/>
      <c r="K120" s="123"/>
      <c r="L120" s="123"/>
      <c r="M120" s="123"/>
      <c r="N120" s="123"/>
      <c r="O120" s="123"/>
      <c r="P120" s="123"/>
      <c r="Q120" s="123"/>
      <c r="R120" s="123"/>
      <c r="S120" s="123"/>
      <c r="T120" s="123"/>
      <c r="U120" s="123"/>
      <c r="V120" s="123"/>
      <c r="W120" s="123"/>
      <c r="X120" s="123"/>
      <c r="Y120" s="123"/>
      <c r="Z120" s="123"/>
      <c r="AA120" s="123"/>
      <c r="AB120" s="123"/>
      <c r="AC120" s="123"/>
      <c r="AD120" s="123"/>
      <c r="AE120" s="123"/>
      <c r="AF120" s="123"/>
      <c r="AG120" s="123"/>
      <c r="AH120" s="123"/>
      <c r="AI120" s="123"/>
      <c r="AJ120" s="2"/>
    </row>
    <row r="121" ht="15.75" customHeight="1">
      <c r="A121" s="123"/>
      <c r="B121" s="123"/>
      <c r="C121" s="123"/>
      <c r="D121" s="123"/>
      <c r="E121" s="123"/>
      <c r="F121" s="123"/>
      <c r="G121" s="123"/>
      <c r="H121" s="123"/>
      <c r="I121" s="123"/>
      <c r="J121" s="123"/>
      <c r="K121" s="123"/>
      <c r="L121" s="123"/>
      <c r="M121" s="123"/>
      <c r="N121" s="123"/>
      <c r="O121" s="123"/>
      <c r="P121" s="123"/>
      <c r="Q121" s="123"/>
      <c r="R121" s="123"/>
      <c r="S121" s="123"/>
      <c r="T121" s="123"/>
      <c r="U121" s="123"/>
      <c r="V121" s="123"/>
      <c r="W121" s="123"/>
      <c r="X121" s="123"/>
      <c r="Y121" s="123"/>
      <c r="Z121" s="123"/>
      <c r="AA121" s="123"/>
      <c r="AB121" s="123"/>
      <c r="AC121" s="123"/>
      <c r="AD121" s="123"/>
      <c r="AE121" s="123"/>
      <c r="AF121" s="123"/>
      <c r="AG121" s="123"/>
      <c r="AH121" s="123"/>
      <c r="AI121" s="123"/>
      <c r="AJ121" s="2"/>
    </row>
    <row r="122" ht="15.75" customHeight="1">
      <c r="A122" s="123"/>
      <c r="B122" s="123"/>
      <c r="C122" s="123"/>
      <c r="D122" s="123"/>
      <c r="E122" s="123"/>
      <c r="F122" s="123"/>
      <c r="G122" s="123"/>
      <c r="H122" s="123"/>
      <c r="I122" s="123"/>
      <c r="J122" s="123"/>
      <c r="K122" s="123"/>
      <c r="L122" s="123"/>
      <c r="M122" s="123"/>
      <c r="N122" s="123"/>
      <c r="O122" s="123"/>
      <c r="P122" s="123"/>
      <c r="Q122" s="123"/>
      <c r="R122" s="123"/>
      <c r="S122" s="123"/>
      <c r="T122" s="123"/>
      <c r="U122" s="123"/>
      <c r="V122" s="123"/>
      <c r="W122" s="123"/>
      <c r="X122" s="123"/>
      <c r="Y122" s="123"/>
      <c r="Z122" s="123"/>
      <c r="AA122" s="123"/>
      <c r="AB122" s="123"/>
      <c r="AC122" s="123"/>
      <c r="AD122" s="123"/>
      <c r="AE122" s="123"/>
      <c r="AF122" s="123"/>
      <c r="AG122" s="123"/>
      <c r="AH122" s="123"/>
      <c r="AI122" s="123"/>
      <c r="AJ122" s="2"/>
    </row>
    <row r="123" ht="15.75" customHeight="1">
      <c r="A123" s="123"/>
      <c r="B123" s="123"/>
      <c r="C123" s="123"/>
      <c r="D123" s="123"/>
      <c r="E123" s="123"/>
      <c r="F123" s="123"/>
      <c r="G123" s="123"/>
      <c r="H123" s="123"/>
      <c r="I123" s="123"/>
      <c r="J123" s="123"/>
      <c r="K123" s="123"/>
      <c r="L123" s="123"/>
      <c r="M123" s="123"/>
      <c r="N123" s="123"/>
      <c r="O123" s="123"/>
      <c r="P123" s="123"/>
      <c r="Q123" s="123"/>
      <c r="R123" s="123"/>
      <c r="S123" s="123"/>
      <c r="T123" s="123"/>
      <c r="U123" s="123"/>
      <c r="V123" s="123"/>
      <c r="W123" s="123"/>
      <c r="X123" s="123"/>
      <c r="Y123" s="123"/>
      <c r="Z123" s="123"/>
      <c r="AA123" s="123"/>
      <c r="AB123" s="123"/>
      <c r="AC123" s="123"/>
      <c r="AD123" s="123"/>
      <c r="AE123" s="123"/>
      <c r="AF123" s="123"/>
      <c r="AG123" s="123"/>
      <c r="AH123" s="123"/>
      <c r="AI123" s="123"/>
      <c r="AJ123" s="2"/>
    </row>
    <row r="124" ht="15.75" customHeight="1">
      <c r="A124" s="123"/>
      <c r="B124" s="123"/>
      <c r="C124" s="123"/>
      <c r="D124" s="123"/>
      <c r="E124" s="123"/>
      <c r="F124" s="123"/>
      <c r="G124" s="123"/>
      <c r="H124" s="123"/>
      <c r="I124" s="123"/>
      <c r="J124" s="123"/>
      <c r="K124" s="123"/>
      <c r="L124" s="123"/>
      <c r="M124" s="123"/>
      <c r="N124" s="123"/>
      <c r="O124" s="123"/>
      <c r="P124" s="123"/>
      <c r="Q124" s="123"/>
      <c r="R124" s="123"/>
      <c r="S124" s="123"/>
      <c r="T124" s="123"/>
      <c r="U124" s="123"/>
      <c r="V124" s="123"/>
      <c r="W124" s="123"/>
      <c r="X124" s="123"/>
      <c r="Y124" s="123"/>
      <c r="Z124" s="123"/>
      <c r="AA124" s="123"/>
      <c r="AB124" s="123"/>
      <c r="AC124" s="123"/>
      <c r="AD124" s="123"/>
      <c r="AE124" s="123"/>
      <c r="AF124" s="123"/>
      <c r="AG124" s="123"/>
      <c r="AH124" s="123"/>
      <c r="AI124" s="123"/>
      <c r="AJ124" s="2"/>
    </row>
    <row r="125" ht="15.75" customHeight="1">
      <c r="A125" s="123"/>
      <c r="B125" s="123"/>
      <c r="C125" s="123"/>
      <c r="D125" s="123"/>
      <c r="E125" s="123"/>
      <c r="F125" s="123"/>
      <c r="G125" s="123"/>
      <c r="H125" s="123"/>
      <c r="I125" s="123"/>
      <c r="J125" s="123"/>
      <c r="K125" s="123"/>
      <c r="L125" s="123"/>
      <c r="M125" s="123"/>
      <c r="N125" s="123"/>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2"/>
    </row>
    <row r="126" ht="15.75" customHeight="1">
      <c r="A126" s="123"/>
      <c r="B126" s="123"/>
      <c r="C126" s="123"/>
      <c r="D126" s="123"/>
      <c r="E126" s="123"/>
      <c r="F126" s="123"/>
      <c r="G126" s="123"/>
      <c r="H126" s="123"/>
      <c r="I126" s="123"/>
      <c r="J126" s="123"/>
      <c r="K126" s="123"/>
      <c r="L126" s="123"/>
      <c r="M126" s="123"/>
      <c r="N126" s="123"/>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2"/>
    </row>
    <row r="127" ht="15.75" customHeight="1">
      <c r="A127" s="123"/>
      <c r="B127" s="123"/>
      <c r="C127" s="123"/>
      <c r="D127" s="123"/>
      <c r="E127" s="123"/>
      <c r="F127" s="123"/>
      <c r="G127" s="123"/>
      <c r="H127" s="123"/>
      <c r="I127" s="123"/>
      <c r="J127" s="123"/>
      <c r="K127" s="123"/>
      <c r="L127" s="123"/>
      <c r="M127" s="123"/>
      <c r="N127" s="123"/>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2"/>
    </row>
    <row r="128" ht="15.75" customHeight="1">
      <c r="A128" s="123"/>
      <c r="B128" s="123"/>
      <c r="C128" s="123"/>
      <c r="D128" s="123"/>
      <c r="E128" s="123"/>
      <c r="F128" s="123"/>
      <c r="G128" s="123"/>
      <c r="H128" s="123"/>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2"/>
    </row>
    <row r="129" ht="15.75" customHeight="1">
      <c r="A129" s="123"/>
      <c r="B129" s="123"/>
      <c r="C129" s="123"/>
      <c r="D129" s="123"/>
      <c r="E129" s="123"/>
      <c r="F129" s="123"/>
      <c r="G129" s="123"/>
      <c r="H129" s="123"/>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2"/>
    </row>
    <row r="130" ht="15.75" customHeight="1">
      <c r="A130" s="123"/>
      <c r="B130" s="123"/>
      <c r="C130" s="123"/>
      <c r="D130" s="123"/>
      <c r="E130" s="123"/>
      <c r="F130" s="123"/>
      <c r="G130" s="123"/>
      <c r="H130" s="123"/>
      <c r="I130" s="123"/>
      <c r="J130" s="123"/>
      <c r="K130" s="123"/>
      <c r="L130" s="123"/>
      <c r="M130" s="123"/>
      <c r="N130" s="123"/>
      <c r="O130" s="123"/>
      <c r="P130" s="123"/>
      <c r="Q130" s="123"/>
      <c r="R130" s="123"/>
      <c r="S130" s="123"/>
      <c r="T130" s="123"/>
      <c r="U130" s="123"/>
      <c r="V130" s="123"/>
      <c r="W130" s="123"/>
      <c r="X130" s="123"/>
      <c r="Y130" s="123"/>
      <c r="Z130" s="123"/>
      <c r="AA130" s="123"/>
      <c r="AB130" s="123"/>
      <c r="AC130" s="123"/>
      <c r="AD130" s="123"/>
      <c r="AE130" s="123"/>
      <c r="AF130" s="123"/>
      <c r="AG130" s="123"/>
      <c r="AH130" s="123"/>
      <c r="AI130" s="123"/>
      <c r="AJ130" s="2"/>
    </row>
    <row r="131" ht="15.75" customHeight="1">
      <c r="A131" s="123"/>
      <c r="B131" s="123"/>
      <c r="C131" s="123"/>
      <c r="D131" s="123"/>
      <c r="E131" s="123"/>
      <c r="F131" s="123"/>
      <c r="G131" s="123"/>
      <c r="H131" s="123"/>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2"/>
    </row>
    <row r="132" ht="15.75" customHeight="1">
      <c r="A132" s="123"/>
      <c r="B132" s="123"/>
      <c r="C132" s="123"/>
      <c r="D132" s="123"/>
      <c r="E132" s="123"/>
      <c r="F132" s="123"/>
      <c r="G132" s="123"/>
      <c r="H132" s="123"/>
      <c r="I132" s="123"/>
      <c r="J132" s="123"/>
      <c r="K132" s="123"/>
      <c r="L132" s="123"/>
      <c r="M132" s="123"/>
      <c r="N132" s="123"/>
      <c r="O132" s="123"/>
      <c r="P132" s="123"/>
      <c r="Q132" s="123"/>
      <c r="R132" s="123"/>
      <c r="S132" s="123"/>
      <c r="T132" s="123"/>
      <c r="U132" s="123"/>
      <c r="V132" s="123"/>
      <c r="W132" s="123"/>
      <c r="X132" s="123"/>
      <c r="Y132" s="123"/>
      <c r="Z132" s="123"/>
      <c r="AA132" s="123"/>
      <c r="AB132" s="123"/>
      <c r="AC132" s="123"/>
      <c r="AD132" s="123"/>
      <c r="AE132" s="123"/>
      <c r="AF132" s="123"/>
      <c r="AG132" s="123"/>
      <c r="AH132" s="123"/>
      <c r="AI132" s="123"/>
      <c r="AJ132" s="2"/>
    </row>
    <row r="133" ht="15.75" customHeight="1">
      <c r="A133" s="123"/>
      <c r="B133" s="123"/>
      <c r="C133" s="123"/>
      <c r="D133" s="123"/>
      <c r="E133" s="123"/>
      <c r="F133" s="123"/>
      <c r="G133" s="123"/>
      <c r="H133" s="123"/>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2"/>
    </row>
    <row r="134" ht="15.75" customHeight="1">
      <c r="A134" s="123"/>
      <c r="B134" s="123"/>
      <c r="C134" s="123"/>
      <c r="D134" s="123"/>
      <c r="E134" s="123"/>
      <c r="F134" s="123"/>
      <c r="G134" s="123"/>
      <c r="H134" s="123"/>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2"/>
    </row>
    <row r="135" ht="15.75" customHeight="1">
      <c r="A135" s="123"/>
      <c r="B135" s="123"/>
      <c r="C135" s="123"/>
      <c r="D135" s="123"/>
      <c r="E135" s="123"/>
      <c r="F135" s="123"/>
      <c r="G135" s="123"/>
      <c r="H135" s="123"/>
      <c r="I135" s="123"/>
      <c r="J135" s="123"/>
      <c r="K135" s="123"/>
      <c r="L135" s="123"/>
      <c r="M135" s="123"/>
      <c r="N135" s="123"/>
      <c r="O135" s="123"/>
      <c r="P135" s="123"/>
      <c r="Q135" s="123"/>
      <c r="R135" s="123"/>
      <c r="S135" s="123"/>
      <c r="T135" s="123"/>
      <c r="U135" s="123"/>
      <c r="V135" s="123"/>
      <c r="W135" s="123"/>
      <c r="X135" s="123"/>
      <c r="Y135" s="123"/>
      <c r="Z135" s="123"/>
      <c r="AA135" s="123"/>
      <c r="AB135" s="123"/>
      <c r="AC135" s="123"/>
      <c r="AD135" s="123"/>
      <c r="AE135" s="123"/>
      <c r="AF135" s="123"/>
      <c r="AG135" s="123"/>
      <c r="AH135" s="123"/>
      <c r="AI135" s="123"/>
      <c r="AJ135" s="2"/>
    </row>
    <row r="136" ht="15.75" customHeight="1">
      <c r="A136" s="123"/>
      <c r="B136" s="123"/>
      <c r="C136" s="123"/>
      <c r="D136" s="123"/>
      <c r="E136" s="123"/>
      <c r="F136" s="123"/>
      <c r="G136" s="123"/>
      <c r="H136" s="123"/>
      <c r="I136" s="123"/>
      <c r="J136" s="123"/>
      <c r="K136" s="123"/>
      <c r="L136" s="123"/>
      <c r="M136" s="123"/>
      <c r="N136" s="123"/>
      <c r="O136" s="123"/>
      <c r="P136" s="123"/>
      <c r="Q136" s="123"/>
      <c r="R136" s="123"/>
      <c r="S136" s="123"/>
      <c r="T136" s="123"/>
      <c r="U136" s="123"/>
      <c r="V136" s="123"/>
      <c r="W136" s="123"/>
      <c r="X136" s="123"/>
      <c r="Y136" s="123"/>
      <c r="Z136" s="123"/>
      <c r="AA136" s="123"/>
      <c r="AB136" s="123"/>
      <c r="AC136" s="123"/>
      <c r="AD136" s="123"/>
      <c r="AE136" s="123"/>
      <c r="AF136" s="123"/>
      <c r="AG136" s="123"/>
      <c r="AH136" s="123"/>
      <c r="AI136" s="123"/>
      <c r="AJ136" s="2"/>
    </row>
    <row r="137" ht="15.75" customHeight="1">
      <c r="A137" s="123"/>
      <c r="B137" s="123"/>
      <c r="C137" s="123"/>
      <c r="D137" s="123"/>
      <c r="E137" s="123"/>
      <c r="F137" s="123"/>
      <c r="G137" s="123"/>
      <c r="H137" s="123"/>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123"/>
      <c r="AH137" s="123"/>
      <c r="AI137" s="123"/>
      <c r="AJ137" s="2"/>
    </row>
    <row r="138" ht="15.75" customHeight="1">
      <c r="A138" s="123"/>
      <c r="B138" s="123"/>
      <c r="C138" s="123"/>
      <c r="D138" s="123"/>
      <c r="E138" s="123"/>
      <c r="F138" s="123"/>
      <c r="G138" s="123"/>
      <c r="H138" s="123"/>
      <c r="I138" s="123"/>
      <c r="J138" s="123"/>
      <c r="K138" s="123"/>
      <c r="L138" s="123"/>
      <c r="M138" s="123"/>
      <c r="N138" s="123"/>
      <c r="O138" s="123"/>
      <c r="P138" s="123"/>
      <c r="Q138" s="123"/>
      <c r="R138" s="123"/>
      <c r="S138" s="123"/>
      <c r="T138" s="123"/>
      <c r="U138" s="123"/>
      <c r="V138" s="123"/>
      <c r="W138" s="123"/>
      <c r="X138" s="123"/>
      <c r="Y138" s="123"/>
      <c r="Z138" s="123"/>
      <c r="AA138" s="123"/>
      <c r="AB138" s="123"/>
      <c r="AC138" s="123"/>
      <c r="AD138" s="123"/>
      <c r="AE138" s="123"/>
      <c r="AF138" s="123"/>
      <c r="AG138" s="123"/>
      <c r="AH138" s="123"/>
      <c r="AI138" s="123"/>
      <c r="AJ138" s="2"/>
    </row>
    <row r="139" ht="15.75" customHeight="1">
      <c r="A139" s="123"/>
      <c r="B139" s="123"/>
      <c r="C139" s="123"/>
      <c r="D139" s="123"/>
      <c r="E139" s="123"/>
      <c r="F139" s="123"/>
      <c r="G139" s="123"/>
      <c r="H139" s="123"/>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2"/>
    </row>
    <row r="140" ht="15.75" customHeight="1">
      <c r="A140" s="123"/>
      <c r="B140" s="123"/>
      <c r="C140" s="123"/>
      <c r="D140" s="123"/>
      <c r="E140" s="123"/>
      <c r="F140" s="123"/>
      <c r="G140" s="123"/>
      <c r="H140" s="123"/>
      <c r="I140" s="123"/>
      <c r="J140" s="123"/>
      <c r="K140" s="123"/>
      <c r="L140" s="123"/>
      <c r="M140" s="123"/>
      <c r="N140" s="123"/>
      <c r="O140" s="123"/>
      <c r="P140" s="123"/>
      <c r="Q140" s="123"/>
      <c r="R140" s="123"/>
      <c r="S140" s="123"/>
      <c r="T140" s="123"/>
      <c r="U140" s="123"/>
      <c r="V140" s="123"/>
      <c r="W140" s="123"/>
      <c r="X140" s="123"/>
      <c r="Y140" s="123"/>
      <c r="Z140" s="123"/>
      <c r="AA140" s="123"/>
      <c r="AB140" s="123"/>
      <c r="AC140" s="123"/>
      <c r="AD140" s="123"/>
      <c r="AE140" s="123"/>
      <c r="AF140" s="123"/>
      <c r="AG140" s="123"/>
      <c r="AH140" s="123"/>
      <c r="AI140" s="123"/>
      <c r="AJ140" s="2"/>
    </row>
    <row r="141" ht="15.75" customHeight="1">
      <c r="A141" s="123"/>
      <c r="B141" s="123"/>
      <c r="C141" s="123"/>
      <c r="D141" s="123"/>
      <c r="E141" s="123"/>
      <c r="F141" s="123"/>
      <c r="G141" s="123"/>
      <c r="H141" s="123"/>
      <c r="I141" s="123"/>
      <c r="J141" s="123"/>
      <c r="K141" s="123"/>
      <c r="L141" s="123"/>
      <c r="M141" s="123"/>
      <c r="N141" s="123"/>
      <c r="O141" s="123"/>
      <c r="P141" s="123"/>
      <c r="Q141" s="123"/>
      <c r="R141" s="123"/>
      <c r="S141" s="123"/>
      <c r="T141" s="123"/>
      <c r="U141" s="123"/>
      <c r="V141" s="123"/>
      <c r="W141" s="123"/>
      <c r="X141" s="123"/>
      <c r="Y141" s="123"/>
      <c r="Z141" s="123"/>
      <c r="AA141" s="123"/>
      <c r="AB141" s="123"/>
      <c r="AC141" s="123"/>
      <c r="AD141" s="123"/>
      <c r="AE141" s="123"/>
      <c r="AF141" s="123"/>
      <c r="AG141" s="123"/>
      <c r="AH141" s="123"/>
      <c r="AI141" s="123"/>
      <c r="AJ141" s="2"/>
    </row>
    <row r="142" ht="15.75" customHeight="1">
      <c r="A142" s="123"/>
      <c r="B142" s="123"/>
      <c r="C142" s="123"/>
      <c r="D142" s="123"/>
      <c r="E142" s="123"/>
      <c r="F142" s="123"/>
      <c r="G142" s="123"/>
      <c r="H142" s="123"/>
      <c r="I142" s="123"/>
      <c r="J142" s="123"/>
      <c r="K142" s="123"/>
      <c r="L142" s="123"/>
      <c r="M142" s="123"/>
      <c r="N142" s="123"/>
      <c r="O142" s="123"/>
      <c r="P142" s="123"/>
      <c r="Q142" s="123"/>
      <c r="R142" s="123"/>
      <c r="S142" s="123"/>
      <c r="T142" s="123"/>
      <c r="U142" s="123"/>
      <c r="V142" s="123"/>
      <c r="W142" s="123"/>
      <c r="X142" s="123"/>
      <c r="Y142" s="123"/>
      <c r="Z142" s="123"/>
      <c r="AA142" s="123"/>
      <c r="AB142" s="123"/>
      <c r="AC142" s="123"/>
      <c r="AD142" s="123"/>
      <c r="AE142" s="123"/>
      <c r="AF142" s="123"/>
      <c r="AG142" s="123"/>
      <c r="AH142" s="123"/>
      <c r="AI142" s="123"/>
      <c r="AJ142" s="2"/>
    </row>
    <row r="143" ht="15.75" customHeight="1">
      <c r="A143" s="123"/>
      <c r="B143" s="123"/>
      <c r="C143" s="123"/>
      <c r="D143" s="123"/>
      <c r="E143" s="123"/>
      <c r="F143" s="123"/>
      <c r="G143" s="123"/>
      <c r="H143" s="123"/>
      <c r="I143" s="123"/>
      <c r="J143" s="123"/>
      <c r="K143" s="123"/>
      <c r="L143" s="123"/>
      <c r="M143" s="123"/>
      <c r="N143" s="123"/>
      <c r="O143" s="123"/>
      <c r="P143" s="123"/>
      <c r="Q143" s="123"/>
      <c r="R143" s="123"/>
      <c r="S143" s="123"/>
      <c r="T143" s="123"/>
      <c r="U143" s="123"/>
      <c r="V143" s="123"/>
      <c r="W143" s="123"/>
      <c r="X143" s="123"/>
      <c r="Y143" s="123"/>
      <c r="Z143" s="123"/>
      <c r="AA143" s="123"/>
      <c r="AB143" s="123"/>
      <c r="AC143" s="123"/>
      <c r="AD143" s="123"/>
      <c r="AE143" s="123"/>
      <c r="AF143" s="123"/>
      <c r="AG143" s="123"/>
      <c r="AH143" s="123"/>
      <c r="AI143" s="123"/>
      <c r="AJ143" s="2"/>
    </row>
    <row r="144" ht="15.75" customHeight="1">
      <c r="A144" s="123"/>
      <c r="B144" s="123"/>
      <c r="C144" s="123"/>
      <c r="D144" s="123"/>
      <c r="E144" s="123"/>
      <c r="F144" s="123"/>
      <c r="G144" s="123"/>
      <c r="H144" s="123"/>
      <c r="I144" s="123"/>
      <c r="J144" s="123"/>
      <c r="K144" s="123"/>
      <c r="L144" s="123"/>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2"/>
    </row>
    <row r="145" ht="15.75" customHeight="1">
      <c r="A145" s="123"/>
      <c r="B145" s="123"/>
      <c r="C145" s="123"/>
      <c r="D145" s="123"/>
      <c r="E145" s="123"/>
      <c r="F145" s="123"/>
      <c r="G145" s="123"/>
      <c r="H145" s="123"/>
      <c r="I145" s="123"/>
      <c r="J145" s="123"/>
      <c r="K145" s="123"/>
      <c r="L145" s="123"/>
      <c r="M145" s="123"/>
      <c r="N145" s="123"/>
      <c r="O145" s="123"/>
      <c r="P145" s="123"/>
      <c r="Q145" s="123"/>
      <c r="R145" s="123"/>
      <c r="S145" s="123"/>
      <c r="T145" s="123"/>
      <c r="U145" s="123"/>
      <c r="V145" s="123"/>
      <c r="W145" s="123"/>
      <c r="X145" s="123"/>
      <c r="Y145" s="123"/>
      <c r="Z145" s="123"/>
      <c r="AA145" s="123"/>
      <c r="AB145" s="123"/>
      <c r="AC145" s="123"/>
      <c r="AD145" s="123"/>
      <c r="AE145" s="123"/>
      <c r="AF145" s="123"/>
      <c r="AG145" s="123"/>
      <c r="AH145" s="123"/>
      <c r="AI145" s="123"/>
      <c r="AJ145" s="2"/>
    </row>
    <row r="146" ht="15.75" customHeight="1">
      <c r="A146" s="123"/>
      <c r="B146" s="123"/>
      <c r="C146" s="123"/>
      <c r="D146" s="123"/>
      <c r="E146" s="123"/>
      <c r="F146" s="123"/>
      <c r="G146" s="123"/>
      <c r="H146" s="123"/>
      <c r="I146" s="123"/>
      <c r="J146" s="123"/>
      <c r="K146" s="123"/>
      <c r="L146" s="123"/>
      <c r="M146" s="123"/>
      <c r="N146" s="123"/>
      <c r="O146" s="123"/>
      <c r="P146" s="123"/>
      <c r="Q146" s="123"/>
      <c r="R146" s="123"/>
      <c r="S146" s="123"/>
      <c r="T146" s="123"/>
      <c r="U146" s="123"/>
      <c r="V146" s="123"/>
      <c r="W146" s="123"/>
      <c r="X146" s="123"/>
      <c r="Y146" s="123"/>
      <c r="Z146" s="123"/>
      <c r="AA146" s="123"/>
      <c r="AB146" s="123"/>
      <c r="AC146" s="123"/>
      <c r="AD146" s="123"/>
      <c r="AE146" s="123"/>
      <c r="AF146" s="123"/>
      <c r="AG146" s="123"/>
      <c r="AH146" s="123"/>
      <c r="AI146" s="123"/>
      <c r="AJ146" s="2"/>
    </row>
    <row r="147" ht="15.75" customHeight="1">
      <c r="A147" s="123"/>
      <c r="B147" s="123"/>
      <c r="C147" s="123"/>
      <c r="D147" s="123"/>
      <c r="E147" s="123"/>
      <c r="F147" s="123"/>
      <c r="G147" s="123"/>
      <c r="H147" s="123"/>
      <c r="I147" s="123"/>
      <c r="J147" s="123"/>
      <c r="K147" s="123"/>
      <c r="L147" s="123"/>
      <c r="M147" s="123"/>
      <c r="N147" s="123"/>
      <c r="O147" s="123"/>
      <c r="P147" s="123"/>
      <c r="Q147" s="123"/>
      <c r="R147" s="123"/>
      <c r="S147" s="123"/>
      <c r="T147" s="123"/>
      <c r="U147" s="123"/>
      <c r="V147" s="123"/>
      <c r="W147" s="123"/>
      <c r="X147" s="123"/>
      <c r="Y147" s="123"/>
      <c r="Z147" s="123"/>
      <c r="AA147" s="123"/>
      <c r="AB147" s="123"/>
      <c r="AC147" s="123"/>
      <c r="AD147" s="123"/>
      <c r="AE147" s="123"/>
      <c r="AF147" s="123"/>
      <c r="AG147" s="123"/>
      <c r="AH147" s="123"/>
      <c r="AI147" s="123"/>
      <c r="AJ147" s="2"/>
    </row>
    <row r="148" ht="15.75" customHeight="1">
      <c r="A148" s="123"/>
      <c r="B148" s="123"/>
      <c r="C148" s="123"/>
      <c r="D148" s="123"/>
      <c r="E148" s="123"/>
      <c r="F148" s="123"/>
      <c r="G148" s="123"/>
      <c r="H148" s="123"/>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123"/>
      <c r="AI148" s="123"/>
      <c r="AJ148" s="2"/>
    </row>
    <row r="149" ht="15.75" customHeight="1">
      <c r="A149" s="123"/>
      <c r="B149" s="123"/>
      <c r="C149" s="123"/>
      <c r="D149" s="123"/>
      <c r="E149" s="123"/>
      <c r="F149" s="123"/>
      <c r="G149" s="123"/>
      <c r="H149" s="123"/>
      <c r="I149" s="123"/>
      <c r="J149" s="123"/>
      <c r="K149" s="123"/>
      <c r="L149" s="123"/>
      <c r="M149" s="123"/>
      <c r="N149" s="123"/>
      <c r="O149" s="123"/>
      <c r="P149" s="123"/>
      <c r="Q149" s="123"/>
      <c r="R149" s="123"/>
      <c r="S149" s="123"/>
      <c r="T149" s="123"/>
      <c r="U149" s="123"/>
      <c r="V149" s="123"/>
      <c r="W149" s="123"/>
      <c r="X149" s="123"/>
      <c r="Y149" s="123"/>
      <c r="Z149" s="123"/>
      <c r="AA149" s="123"/>
      <c r="AB149" s="123"/>
      <c r="AC149" s="123"/>
      <c r="AD149" s="123"/>
      <c r="AE149" s="123"/>
      <c r="AF149" s="123"/>
      <c r="AG149" s="123"/>
      <c r="AH149" s="123"/>
      <c r="AI149" s="123"/>
      <c r="AJ149" s="2"/>
    </row>
    <row r="150" ht="15.75" customHeight="1">
      <c r="A150" s="123"/>
      <c r="B150" s="123"/>
      <c r="C150" s="123"/>
      <c r="D150" s="123"/>
      <c r="E150" s="123"/>
      <c r="F150" s="123"/>
      <c r="G150" s="123"/>
      <c r="H150" s="123"/>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2"/>
    </row>
    <row r="151" ht="15.75" customHeight="1">
      <c r="A151" s="123"/>
      <c r="B151" s="123"/>
      <c r="C151" s="123"/>
      <c r="D151" s="123"/>
      <c r="E151" s="123"/>
      <c r="F151" s="123"/>
      <c r="G151" s="123"/>
      <c r="H151" s="123"/>
      <c r="I151" s="123"/>
      <c r="J151" s="123"/>
      <c r="K151" s="123"/>
      <c r="L151" s="123"/>
      <c r="M151" s="123"/>
      <c r="N151" s="123"/>
      <c r="O151" s="123"/>
      <c r="P151" s="123"/>
      <c r="Q151" s="123"/>
      <c r="R151" s="123"/>
      <c r="S151" s="123"/>
      <c r="T151" s="123"/>
      <c r="U151" s="123"/>
      <c r="V151" s="123"/>
      <c r="W151" s="123"/>
      <c r="X151" s="123"/>
      <c r="Y151" s="123"/>
      <c r="Z151" s="123"/>
      <c r="AA151" s="123"/>
      <c r="AB151" s="123"/>
      <c r="AC151" s="123"/>
      <c r="AD151" s="123"/>
      <c r="AE151" s="123"/>
      <c r="AF151" s="123"/>
      <c r="AG151" s="123"/>
      <c r="AH151" s="123"/>
      <c r="AI151" s="123"/>
      <c r="AJ151" s="2"/>
    </row>
    <row r="152" ht="15.75" customHeight="1">
      <c r="A152" s="123"/>
      <c r="B152" s="123"/>
      <c r="C152" s="123"/>
      <c r="D152" s="123"/>
      <c r="E152" s="123"/>
      <c r="F152" s="123"/>
      <c r="G152" s="123"/>
      <c r="H152" s="123"/>
      <c r="I152" s="123"/>
      <c r="J152" s="123"/>
      <c r="K152" s="123"/>
      <c r="L152" s="123"/>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2"/>
    </row>
    <row r="153" ht="15.75" customHeight="1">
      <c r="A153" s="123"/>
      <c r="B153" s="123"/>
      <c r="C153" s="123"/>
      <c r="D153" s="123"/>
      <c r="E153" s="123"/>
      <c r="F153" s="123"/>
      <c r="G153" s="123"/>
      <c r="H153" s="123"/>
      <c r="I153" s="123"/>
      <c r="J153" s="123"/>
      <c r="K153" s="123"/>
      <c r="L153" s="123"/>
      <c r="M153" s="123"/>
      <c r="N153" s="123"/>
      <c r="O153" s="123"/>
      <c r="P153" s="123"/>
      <c r="Q153" s="123"/>
      <c r="R153" s="123"/>
      <c r="S153" s="123"/>
      <c r="T153" s="123"/>
      <c r="U153" s="123"/>
      <c r="V153" s="123"/>
      <c r="W153" s="123"/>
      <c r="X153" s="123"/>
      <c r="Y153" s="123"/>
      <c r="Z153" s="123"/>
      <c r="AA153" s="123"/>
      <c r="AB153" s="123"/>
      <c r="AC153" s="123"/>
      <c r="AD153" s="123"/>
      <c r="AE153" s="123"/>
      <c r="AF153" s="123"/>
      <c r="AG153" s="123"/>
      <c r="AH153" s="123"/>
      <c r="AI153" s="123"/>
      <c r="AJ153" s="2"/>
    </row>
    <row r="154" ht="15.75" customHeight="1">
      <c r="A154" s="123"/>
      <c r="B154" s="123"/>
      <c r="C154" s="123"/>
      <c r="D154" s="123"/>
      <c r="E154" s="123"/>
      <c r="F154" s="123"/>
      <c r="G154" s="123"/>
      <c r="H154" s="123"/>
      <c r="I154" s="123"/>
      <c r="J154" s="123"/>
      <c r="K154" s="123"/>
      <c r="L154" s="123"/>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2"/>
    </row>
    <row r="155" ht="15.75" customHeight="1">
      <c r="A155" s="123"/>
      <c r="B155" s="123"/>
      <c r="C155" s="123"/>
      <c r="D155" s="123"/>
      <c r="E155" s="123"/>
      <c r="F155" s="123"/>
      <c r="G155" s="123"/>
      <c r="H155" s="123"/>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2"/>
    </row>
    <row r="156" ht="15.75" customHeight="1">
      <c r="A156" s="123"/>
      <c r="B156" s="123"/>
      <c r="C156" s="123"/>
      <c r="D156" s="123"/>
      <c r="E156" s="123"/>
      <c r="F156" s="123"/>
      <c r="G156" s="123"/>
      <c r="H156" s="123"/>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2"/>
    </row>
    <row r="157" ht="15.75" customHeight="1">
      <c r="A157" s="123"/>
      <c r="B157" s="123"/>
      <c r="C157" s="123"/>
      <c r="D157" s="123"/>
      <c r="E157" s="123"/>
      <c r="F157" s="123"/>
      <c r="G157" s="123"/>
      <c r="H157" s="123"/>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2"/>
    </row>
    <row r="158" ht="15.75" customHeight="1">
      <c r="A158" s="123"/>
      <c r="B158" s="123"/>
      <c r="C158" s="123"/>
      <c r="D158" s="123"/>
      <c r="E158" s="123"/>
      <c r="F158" s="123"/>
      <c r="G158" s="123"/>
      <c r="H158" s="123"/>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2"/>
    </row>
    <row r="159" ht="15.75" customHeight="1">
      <c r="A159" s="123"/>
      <c r="B159" s="123"/>
      <c r="C159" s="123"/>
      <c r="D159" s="123"/>
      <c r="E159" s="123"/>
      <c r="F159" s="123"/>
      <c r="G159" s="123"/>
      <c r="H159" s="123"/>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2"/>
    </row>
    <row r="160" ht="15.75" customHeight="1">
      <c r="A160" s="123"/>
      <c r="B160" s="123"/>
      <c r="C160" s="123"/>
      <c r="D160" s="123"/>
      <c r="E160" s="123"/>
      <c r="F160" s="123"/>
      <c r="G160" s="123"/>
      <c r="H160" s="123"/>
      <c r="I160" s="123"/>
      <c r="J160" s="123"/>
      <c r="K160" s="123"/>
      <c r="L160" s="123"/>
      <c r="M160" s="123"/>
      <c r="N160" s="123"/>
      <c r="O160" s="123"/>
      <c r="P160" s="123"/>
      <c r="Q160" s="123"/>
      <c r="R160" s="123"/>
      <c r="S160" s="123"/>
      <c r="T160" s="123"/>
      <c r="U160" s="123"/>
      <c r="V160" s="123"/>
      <c r="W160" s="123"/>
      <c r="X160" s="123"/>
      <c r="Y160" s="123"/>
      <c r="Z160" s="123"/>
      <c r="AA160" s="123"/>
      <c r="AB160" s="123"/>
      <c r="AC160" s="123"/>
      <c r="AD160" s="123"/>
      <c r="AE160" s="123"/>
      <c r="AF160" s="123"/>
      <c r="AG160" s="123"/>
      <c r="AH160" s="123"/>
      <c r="AI160" s="123"/>
      <c r="AJ160" s="2"/>
    </row>
    <row r="161" ht="15.75" customHeight="1">
      <c r="A161" s="123"/>
      <c r="B161" s="123"/>
      <c r="C161" s="123"/>
      <c r="D161" s="123"/>
      <c r="E161" s="123"/>
      <c r="F161" s="123"/>
      <c r="G161" s="123"/>
      <c r="H161" s="123"/>
      <c r="I161" s="123"/>
      <c r="J161" s="123"/>
      <c r="K161" s="123"/>
      <c r="L161" s="123"/>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2"/>
    </row>
    <row r="162" ht="15.75" customHeight="1">
      <c r="A162" s="123"/>
      <c r="B162" s="123"/>
      <c r="C162" s="123"/>
      <c r="D162" s="123"/>
      <c r="E162" s="123"/>
      <c r="F162" s="123"/>
      <c r="G162" s="123"/>
      <c r="H162" s="123"/>
      <c r="I162" s="123"/>
      <c r="J162" s="123"/>
      <c r="K162" s="123"/>
      <c r="L162" s="123"/>
      <c r="M162" s="123"/>
      <c r="N162" s="123"/>
      <c r="O162" s="123"/>
      <c r="P162" s="123"/>
      <c r="Q162" s="123"/>
      <c r="R162" s="123"/>
      <c r="S162" s="123"/>
      <c r="T162" s="123"/>
      <c r="U162" s="123"/>
      <c r="V162" s="123"/>
      <c r="W162" s="123"/>
      <c r="X162" s="123"/>
      <c r="Y162" s="123"/>
      <c r="Z162" s="123"/>
      <c r="AA162" s="123"/>
      <c r="AB162" s="123"/>
      <c r="AC162" s="123"/>
      <c r="AD162" s="123"/>
      <c r="AE162" s="123"/>
      <c r="AF162" s="123"/>
      <c r="AG162" s="123"/>
      <c r="AH162" s="123"/>
      <c r="AI162" s="123"/>
      <c r="AJ162" s="2"/>
    </row>
    <row r="163" ht="15.75" customHeight="1">
      <c r="A163" s="123"/>
      <c r="B163" s="123"/>
      <c r="C163" s="123"/>
      <c r="D163" s="123"/>
      <c r="E163" s="123"/>
      <c r="F163" s="123"/>
      <c r="G163" s="123"/>
      <c r="H163" s="123"/>
      <c r="I163" s="123"/>
      <c r="J163" s="123"/>
      <c r="K163" s="123"/>
      <c r="L163" s="123"/>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2"/>
    </row>
    <row r="164" ht="15.75" customHeight="1">
      <c r="A164" s="123"/>
      <c r="B164" s="123"/>
      <c r="C164" s="123"/>
      <c r="D164" s="123"/>
      <c r="E164" s="123"/>
      <c r="F164" s="123"/>
      <c r="G164" s="123"/>
      <c r="H164" s="123"/>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2"/>
    </row>
    <row r="165" ht="15.75" customHeight="1">
      <c r="A165" s="123"/>
      <c r="B165" s="123"/>
      <c r="C165" s="123"/>
      <c r="D165" s="123"/>
      <c r="E165" s="123"/>
      <c r="F165" s="123"/>
      <c r="G165" s="123"/>
      <c r="H165" s="123"/>
      <c r="I165" s="123"/>
      <c r="J165" s="123"/>
      <c r="K165" s="123"/>
      <c r="L165" s="123"/>
      <c r="M165" s="123"/>
      <c r="N165" s="123"/>
      <c r="O165" s="123"/>
      <c r="P165" s="123"/>
      <c r="Q165" s="123"/>
      <c r="R165" s="123"/>
      <c r="S165" s="123"/>
      <c r="T165" s="123"/>
      <c r="U165" s="123"/>
      <c r="V165" s="123"/>
      <c r="W165" s="123"/>
      <c r="X165" s="123"/>
      <c r="Y165" s="123"/>
      <c r="Z165" s="123"/>
      <c r="AA165" s="123"/>
      <c r="AB165" s="123"/>
      <c r="AC165" s="123"/>
      <c r="AD165" s="123"/>
      <c r="AE165" s="123"/>
      <c r="AF165" s="123"/>
      <c r="AG165" s="123"/>
      <c r="AH165" s="123"/>
      <c r="AI165" s="123"/>
      <c r="AJ165" s="2"/>
    </row>
    <row r="166" ht="15.75" customHeight="1">
      <c r="A166" s="123"/>
      <c r="B166" s="123"/>
      <c r="C166" s="123"/>
      <c r="D166" s="123"/>
      <c r="E166" s="123"/>
      <c r="F166" s="123"/>
      <c r="G166" s="123"/>
      <c r="H166" s="123"/>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23"/>
      <c r="AE166" s="123"/>
      <c r="AF166" s="123"/>
      <c r="AG166" s="123"/>
      <c r="AH166" s="123"/>
      <c r="AI166" s="123"/>
      <c r="AJ166" s="2"/>
    </row>
    <row r="167" ht="15.75" customHeight="1">
      <c r="A167" s="123"/>
      <c r="B167" s="123"/>
      <c r="C167" s="123"/>
      <c r="D167" s="123"/>
      <c r="E167" s="123"/>
      <c r="F167" s="123"/>
      <c r="G167" s="123"/>
      <c r="H167" s="123"/>
      <c r="I167" s="123"/>
      <c r="J167" s="123"/>
      <c r="K167" s="123"/>
      <c r="L167" s="123"/>
      <c r="M167" s="123"/>
      <c r="N167" s="123"/>
      <c r="O167" s="123"/>
      <c r="P167" s="123"/>
      <c r="Q167" s="123"/>
      <c r="R167" s="123"/>
      <c r="S167" s="123"/>
      <c r="T167" s="123"/>
      <c r="U167" s="123"/>
      <c r="V167" s="123"/>
      <c r="W167" s="123"/>
      <c r="X167" s="123"/>
      <c r="Y167" s="123"/>
      <c r="Z167" s="123"/>
      <c r="AA167" s="123"/>
      <c r="AB167" s="123"/>
      <c r="AC167" s="123"/>
      <c r="AD167" s="123"/>
      <c r="AE167" s="123"/>
      <c r="AF167" s="123"/>
      <c r="AG167" s="123"/>
      <c r="AH167" s="123"/>
      <c r="AI167" s="123"/>
      <c r="AJ167" s="2"/>
    </row>
    <row r="168" ht="15.75" customHeight="1">
      <c r="A168" s="123"/>
      <c r="B168" s="123"/>
      <c r="C168" s="123"/>
      <c r="D168" s="123"/>
      <c r="E168" s="123"/>
      <c r="F168" s="123"/>
      <c r="G168" s="123"/>
      <c r="H168" s="123"/>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23"/>
      <c r="AE168" s="123"/>
      <c r="AF168" s="123"/>
      <c r="AG168" s="123"/>
      <c r="AH168" s="123"/>
      <c r="AI168" s="123"/>
      <c r="AJ168" s="2"/>
    </row>
    <row r="169" ht="15.75" customHeight="1">
      <c r="A169" s="123"/>
      <c r="B169" s="123"/>
      <c r="C169" s="123"/>
      <c r="D169" s="123"/>
      <c r="E169" s="123"/>
      <c r="F169" s="123"/>
      <c r="G169" s="123"/>
      <c r="H169" s="123"/>
      <c r="I169" s="123"/>
      <c r="J169" s="123"/>
      <c r="K169" s="123"/>
      <c r="L169" s="123"/>
      <c r="M169" s="123"/>
      <c r="N169" s="123"/>
      <c r="O169" s="123"/>
      <c r="P169" s="123"/>
      <c r="Q169" s="123"/>
      <c r="R169" s="123"/>
      <c r="S169" s="123"/>
      <c r="T169" s="123"/>
      <c r="U169" s="123"/>
      <c r="V169" s="123"/>
      <c r="W169" s="123"/>
      <c r="X169" s="123"/>
      <c r="Y169" s="123"/>
      <c r="Z169" s="123"/>
      <c r="AA169" s="123"/>
      <c r="AB169" s="123"/>
      <c r="AC169" s="123"/>
      <c r="AD169" s="123"/>
      <c r="AE169" s="123"/>
      <c r="AF169" s="123"/>
      <c r="AG169" s="123"/>
      <c r="AH169" s="123"/>
      <c r="AI169" s="123"/>
      <c r="AJ169" s="2"/>
    </row>
    <row r="170" ht="15.75" customHeight="1">
      <c r="A170" s="123"/>
      <c r="B170" s="123"/>
      <c r="C170" s="123"/>
      <c r="D170" s="123"/>
      <c r="E170" s="123"/>
      <c r="F170" s="123"/>
      <c r="G170" s="123"/>
      <c r="H170" s="123"/>
      <c r="I170" s="123"/>
      <c r="J170" s="123"/>
      <c r="K170" s="123"/>
      <c r="L170" s="123"/>
      <c r="M170" s="123"/>
      <c r="N170" s="123"/>
      <c r="O170" s="123"/>
      <c r="P170" s="123"/>
      <c r="Q170" s="123"/>
      <c r="R170" s="123"/>
      <c r="S170" s="123"/>
      <c r="T170" s="123"/>
      <c r="U170" s="123"/>
      <c r="V170" s="123"/>
      <c r="W170" s="123"/>
      <c r="X170" s="123"/>
      <c r="Y170" s="123"/>
      <c r="Z170" s="123"/>
      <c r="AA170" s="123"/>
      <c r="AB170" s="123"/>
      <c r="AC170" s="123"/>
      <c r="AD170" s="123"/>
      <c r="AE170" s="123"/>
      <c r="AF170" s="123"/>
      <c r="AG170" s="123"/>
      <c r="AH170" s="123"/>
      <c r="AI170" s="123"/>
      <c r="AJ170" s="2"/>
    </row>
    <row r="171" ht="15.75" customHeight="1">
      <c r="A171" s="123"/>
      <c r="B171" s="123"/>
      <c r="C171" s="123"/>
      <c r="D171" s="123"/>
      <c r="E171" s="123"/>
      <c r="F171" s="123"/>
      <c r="G171" s="123"/>
      <c r="H171" s="123"/>
      <c r="I171" s="123"/>
      <c r="J171" s="123"/>
      <c r="K171" s="123"/>
      <c r="L171" s="123"/>
      <c r="M171" s="123"/>
      <c r="N171" s="123"/>
      <c r="O171" s="123"/>
      <c r="P171" s="123"/>
      <c r="Q171" s="123"/>
      <c r="R171" s="123"/>
      <c r="S171" s="123"/>
      <c r="T171" s="123"/>
      <c r="U171" s="123"/>
      <c r="V171" s="123"/>
      <c r="W171" s="123"/>
      <c r="X171" s="123"/>
      <c r="Y171" s="123"/>
      <c r="Z171" s="123"/>
      <c r="AA171" s="123"/>
      <c r="AB171" s="123"/>
      <c r="AC171" s="123"/>
      <c r="AD171" s="123"/>
      <c r="AE171" s="123"/>
      <c r="AF171" s="123"/>
      <c r="AG171" s="123"/>
      <c r="AH171" s="123"/>
      <c r="AI171" s="123"/>
      <c r="AJ171" s="2"/>
    </row>
    <row r="172" ht="15.75" customHeight="1">
      <c r="A172" s="123"/>
      <c r="B172" s="123"/>
      <c r="C172" s="123"/>
      <c r="D172" s="123"/>
      <c r="E172" s="123"/>
      <c r="F172" s="123"/>
      <c r="G172" s="123"/>
      <c r="H172" s="123"/>
      <c r="I172" s="123"/>
      <c r="J172" s="123"/>
      <c r="K172" s="123"/>
      <c r="L172" s="123"/>
      <c r="M172" s="123"/>
      <c r="N172" s="123"/>
      <c r="O172" s="123"/>
      <c r="P172" s="123"/>
      <c r="Q172" s="123"/>
      <c r="R172" s="123"/>
      <c r="S172" s="123"/>
      <c r="T172" s="123"/>
      <c r="U172" s="123"/>
      <c r="V172" s="123"/>
      <c r="W172" s="123"/>
      <c r="X172" s="123"/>
      <c r="Y172" s="123"/>
      <c r="Z172" s="123"/>
      <c r="AA172" s="123"/>
      <c r="AB172" s="123"/>
      <c r="AC172" s="123"/>
      <c r="AD172" s="123"/>
      <c r="AE172" s="123"/>
      <c r="AF172" s="123"/>
      <c r="AG172" s="123"/>
      <c r="AH172" s="123"/>
      <c r="AI172" s="123"/>
      <c r="AJ172" s="2"/>
    </row>
    <row r="173" ht="15.75" customHeight="1">
      <c r="A173" s="123"/>
      <c r="B173" s="123"/>
      <c r="C173" s="123"/>
      <c r="D173" s="123"/>
      <c r="E173" s="123"/>
      <c r="F173" s="123"/>
      <c r="G173" s="123"/>
      <c r="H173" s="123"/>
      <c r="I173" s="123"/>
      <c r="J173" s="123"/>
      <c r="K173" s="123"/>
      <c r="L173" s="123"/>
      <c r="M173" s="123"/>
      <c r="N173" s="123"/>
      <c r="O173" s="123"/>
      <c r="P173" s="123"/>
      <c r="Q173" s="123"/>
      <c r="R173" s="123"/>
      <c r="S173" s="123"/>
      <c r="T173" s="123"/>
      <c r="U173" s="123"/>
      <c r="V173" s="123"/>
      <c r="W173" s="123"/>
      <c r="X173" s="123"/>
      <c r="Y173" s="123"/>
      <c r="Z173" s="123"/>
      <c r="AA173" s="123"/>
      <c r="AB173" s="123"/>
      <c r="AC173" s="123"/>
      <c r="AD173" s="123"/>
      <c r="AE173" s="123"/>
      <c r="AF173" s="123"/>
      <c r="AG173" s="123"/>
      <c r="AH173" s="123"/>
      <c r="AI173" s="123"/>
      <c r="AJ173" s="2"/>
    </row>
    <row r="174" ht="15.75" customHeight="1">
      <c r="A174" s="123"/>
      <c r="B174" s="123"/>
      <c r="C174" s="123"/>
      <c r="D174" s="123"/>
      <c r="E174" s="123"/>
      <c r="F174" s="123"/>
      <c r="G174" s="123"/>
      <c r="H174" s="123"/>
      <c r="I174" s="123"/>
      <c r="J174" s="123"/>
      <c r="K174" s="123"/>
      <c r="L174" s="123"/>
      <c r="M174" s="123"/>
      <c r="N174" s="123"/>
      <c r="O174" s="123"/>
      <c r="P174" s="123"/>
      <c r="Q174" s="123"/>
      <c r="R174" s="123"/>
      <c r="S174" s="123"/>
      <c r="T174" s="123"/>
      <c r="U174" s="123"/>
      <c r="V174" s="123"/>
      <c r="W174" s="123"/>
      <c r="X174" s="123"/>
      <c r="Y174" s="123"/>
      <c r="Z174" s="123"/>
      <c r="AA174" s="123"/>
      <c r="AB174" s="123"/>
      <c r="AC174" s="123"/>
      <c r="AD174" s="123"/>
      <c r="AE174" s="123"/>
      <c r="AF174" s="123"/>
      <c r="AG174" s="123"/>
      <c r="AH174" s="123"/>
      <c r="AI174" s="123"/>
      <c r="AJ174" s="2"/>
    </row>
    <row r="175" ht="15.75" customHeight="1">
      <c r="A175" s="123"/>
      <c r="B175" s="123"/>
      <c r="C175" s="123"/>
      <c r="D175" s="123"/>
      <c r="E175" s="123"/>
      <c r="F175" s="123"/>
      <c r="G175" s="123"/>
      <c r="H175" s="123"/>
      <c r="I175" s="123"/>
      <c r="J175" s="123"/>
      <c r="K175" s="123"/>
      <c r="L175" s="123"/>
      <c r="M175" s="123"/>
      <c r="N175" s="123"/>
      <c r="O175" s="123"/>
      <c r="P175" s="123"/>
      <c r="Q175" s="123"/>
      <c r="R175" s="123"/>
      <c r="S175" s="123"/>
      <c r="T175" s="123"/>
      <c r="U175" s="123"/>
      <c r="V175" s="123"/>
      <c r="W175" s="123"/>
      <c r="X175" s="123"/>
      <c r="Y175" s="123"/>
      <c r="Z175" s="123"/>
      <c r="AA175" s="123"/>
      <c r="AB175" s="123"/>
      <c r="AC175" s="123"/>
      <c r="AD175" s="123"/>
      <c r="AE175" s="123"/>
      <c r="AF175" s="123"/>
      <c r="AG175" s="123"/>
      <c r="AH175" s="123"/>
      <c r="AI175" s="123"/>
      <c r="AJ175" s="2"/>
    </row>
    <row r="176" ht="15.75" customHeight="1">
      <c r="A176" s="123"/>
      <c r="B176" s="123"/>
      <c r="C176" s="123"/>
      <c r="D176" s="123"/>
      <c r="E176" s="123"/>
      <c r="F176" s="123"/>
      <c r="G176" s="123"/>
      <c r="H176" s="123"/>
      <c r="I176" s="123"/>
      <c r="J176" s="123"/>
      <c r="K176" s="123"/>
      <c r="L176" s="123"/>
      <c r="M176" s="123"/>
      <c r="N176" s="123"/>
      <c r="O176" s="123"/>
      <c r="P176" s="123"/>
      <c r="Q176" s="123"/>
      <c r="R176" s="123"/>
      <c r="S176" s="123"/>
      <c r="T176" s="123"/>
      <c r="U176" s="123"/>
      <c r="V176" s="123"/>
      <c r="W176" s="123"/>
      <c r="X176" s="123"/>
      <c r="Y176" s="123"/>
      <c r="Z176" s="123"/>
      <c r="AA176" s="123"/>
      <c r="AB176" s="123"/>
      <c r="AC176" s="123"/>
      <c r="AD176" s="123"/>
      <c r="AE176" s="123"/>
      <c r="AF176" s="123"/>
      <c r="AG176" s="123"/>
      <c r="AH176" s="123"/>
      <c r="AI176" s="123"/>
      <c r="AJ176" s="2"/>
    </row>
    <row r="177" ht="15.75" customHeight="1">
      <c r="A177" s="123"/>
      <c r="B177" s="123"/>
      <c r="C177" s="123"/>
      <c r="D177" s="123"/>
      <c r="E177" s="123"/>
      <c r="F177" s="123"/>
      <c r="G177" s="123"/>
      <c r="H177" s="123"/>
      <c r="I177" s="123"/>
      <c r="J177" s="123"/>
      <c r="K177" s="123"/>
      <c r="L177" s="123"/>
      <c r="M177" s="123"/>
      <c r="N177" s="123"/>
      <c r="O177" s="123"/>
      <c r="P177" s="123"/>
      <c r="Q177" s="123"/>
      <c r="R177" s="123"/>
      <c r="S177" s="123"/>
      <c r="T177" s="123"/>
      <c r="U177" s="123"/>
      <c r="V177" s="123"/>
      <c r="W177" s="123"/>
      <c r="X177" s="123"/>
      <c r="Y177" s="123"/>
      <c r="Z177" s="123"/>
      <c r="AA177" s="123"/>
      <c r="AB177" s="123"/>
      <c r="AC177" s="123"/>
      <c r="AD177" s="123"/>
      <c r="AE177" s="123"/>
      <c r="AF177" s="123"/>
      <c r="AG177" s="123"/>
      <c r="AH177" s="123"/>
      <c r="AI177" s="123"/>
      <c r="AJ177" s="2"/>
    </row>
    <row r="178" ht="15.75" customHeight="1">
      <c r="A178" s="123"/>
      <c r="B178" s="123"/>
      <c r="C178" s="123"/>
      <c r="D178" s="123"/>
      <c r="E178" s="123"/>
      <c r="F178" s="123"/>
      <c r="G178" s="123"/>
      <c r="H178" s="123"/>
      <c r="I178" s="123"/>
      <c r="J178" s="123"/>
      <c r="K178" s="123"/>
      <c r="L178" s="123"/>
      <c r="M178" s="123"/>
      <c r="N178" s="123"/>
      <c r="O178" s="123"/>
      <c r="P178" s="123"/>
      <c r="Q178" s="123"/>
      <c r="R178" s="123"/>
      <c r="S178" s="123"/>
      <c r="T178" s="123"/>
      <c r="U178" s="123"/>
      <c r="V178" s="123"/>
      <c r="W178" s="123"/>
      <c r="X178" s="123"/>
      <c r="Y178" s="123"/>
      <c r="Z178" s="123"/>
      <c r="AA178" s="123"/>
      <c r="AB178" s="123"/>
      <c r="AC178" s="123"/>
      <c r="AD178" s="123"/>
      <c r="AE178" s="123"/>
      <c r="AF178" s="123"/>
      <c r="AG178" s="123"/>
      <c r="AH178" s="123"/>
      <c r="AI178" s="123"/>
      <c r="AJ178" s="2"/>
    </row>
    <row r="179" ht="15.75" customHeight="1">
      <c r="A179" s="123"/>
      <c r="B179" s="123"/>
      <c r="C179" s="123"/>
      <c r="D179" s="123"/>
      <c r="E179" s="123"/>
      <c r="F179" s="123"/>
      <c r="G179" s="123"/>
      <c r="H179" s="123"/>
      <c r="I179" s="123"/>
      <c r="J179" s="123"/>
      <c r="K179" s="123"/>
      <c r="L179" s="123"/>
      <c r="M179" s="123"/>
      <c r="N179" s="123"/>
      <c r="O179" s="123"/>
      <c r="P179" s="123"/>
      <c r="Q179" s="123"/>
      <c r="R179" s="123"/>
      <c r="S179" s="123"/>
      <c r="T179" s="123"/>
      <c r="U179" s="123"/>
      <c r="V179" s="123"/>
      <c r="W179" s="123"/>
      <c r="X179" s="123"/>
      <c r="Y179" s="123"/>
      <c r="Z179" s="123"/>
      <c r="AA179" s="123"/>
      <c r="AB179" s="123"/>
      <c r="AC179" s="123"/>
      <c r="AD179" s="123"/>
      <c r="AE179" s="123"/>
      <c r="AF179" s="123"/>
      <c r="AG179" s="123"/>
      <c r="AH179" s="123"/>
      <c r="AI179" s="123"/>
      <c r="AJ179" s="2"/>
    </row>
    <row r="180" ht="15.75" customHeight="1">
      <c r="A180" s="123"/>
      <c r="B180" s="123"/>
      <c r="C180" s="123"/>
      <c r="D180" s="123"/>
      <c r="E180" s="123"/>
      <c r="F180" s="123"/>
      <c r="G180" s="123"/>
      <c r="H180" s="123"/>
      <c r="I180" s="123"/>
      <c r="J180" s="123"/>
      <c r="K180" s="123"/>
      <c r="L180" s="123"/>
      <c r="M180" s="123"/>
      <c r="N180" s="123"/>
      <c r="O180" s="123"/>
      <c r="P180" s="123"/>
      <c r="Q180" s="123"/>
      <c r="R180" s="123"/>
      <c r="S180" s="123"/>
      <c r="T180" s="123"/>
      <c r="U180" s="123"/>
      <c r="V180" s="123"/>
      <c r="W180" s="123"/>
      <c r="X180" s="123"/>
      <c r="Y180" s="123"/>
      <c r="Z180" s="123"/>
      <c r="AA180" s="123"/>
      <c r="AB180" s="123"/>
      <c r="AC180" s="123"/>
      <c r="AD180" s="123"/>
      <c r="AE180" s="123"/>
      <c r="AF180" s="123"/>
      <c r="AG180" s="123"/>
      <c r="AH180" s="123"/>
      <c r="AI180" s="123"/>
      <c r="AJ180" s="2"/>
    </row>
    <row r="181" ht="15.75" customHeight="1">
      <c r="A181" s="123"/>
      <c r="B181" s="123"/>
      <c r="C181" s="123"/>
      <c r="D181" s="123"/>
      <c r="E181" s="123"/>
      <c r="F181" s="123"/>
      <c r="G181" s="123"/>
      <c r="H181" s="123"/>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2"/>
    </row>
    <row r="182" ht="15.75" customHeight="1">
      <c r="A182" s="123"/>
      <c r="B182" s="123"/>
      <c r="C182" s="123"/>
      <c r="D182" s="123"/>
      <c r="E182" s="123"/>
      <c r="F182" s="123"/>
      <c r="G182" s="123"/>
      <c r="H182" s="123"/>
      <c r="I182" s="123"/>
      <c r="J182" s="123"/>
      <c r="K182" s="123"/>
      <c r="L182" s="123"/>
      <c r="M182" s="123"/>
      <c r="N182" s="123"/>
      <c r="O182" s="123"/>
      <c r="P182" s="123"/>
      <c r="Q182" s="123"/>
      <c r="R182" s="123"/>
      <c r="S182" s="123"/>
      <c r="T182" s="123"/>
      <c r="U182" s="123"/>
      <c r="V182" s="123"/>
      <c r="W182" s="123"/>
      <c r="X182" s="123"/>
      <c r="Y182" s="123"/>
      <c r="Z182" s="123"/>
      <c r="AA182" s="123"/>
      <c r="AB182" s="123"/>
      <c r="AC182" s="123"/>
      <c r="AD182" s="123"/>
      <c r="AE182" s="123"/>
      <c r="AF182" s="123"/>
      <c r="AG182" s="123"/>
      <c r="AH182" s="123"/>
      <c r="AI182" s="123"/>
      <c r="AJ182" s="2"/>
    </row>
    <row r="183" ht="15.75" customHeight="1">
      <c r="A183" s="123"/>
      <c r="B183" s="123"/>
      <c r="C183" s="123"/>
      <c r="D183" s="123"/>
      <c r="E183" s="123"/>
      <c r="F183" s="123"/>
      <c r="G183" s="123"/>
      <c r="H183" s="123"/>
      <c r="I183" s="123"/>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2"/>
    </row>
    <row r="184" ht="15.75" customHeight="1">
      <c r="A184" s="123"/>
      <c r="B184" s="123"/>
      <c r="C184" s="123"/>
      <c r="D184" s="123"/>
      <c r="E184" s="123"/>
      <c r="F184" s="123"/>
      <c r="G184" s="123"/>
      <c r="H184" s="123"/>
      <c r="I184" s="123"/>
      <c r="J184" s="123"/>
      <c r="K184" s="123"/>
      <c r="L184" s="123"/>
      <c r="M184" s="123"/>
      <c r="N184" s="123"/>
      <c r="O184" s="123"/>
      <c r="P184" s="123"/>
      <c r="Q184" s="123"/>
      <c r="R184" s="123"/>
      <c r="S184" s="123"/>
      <c r="T184" s="123"/>
      <c r="U184" s="123"/>
      <c r="V184" s="123"/>
      <c r="W184" s="123"/>
      <c r="X184" s="123"/>
      <c r="Y184" s="123"/>
      <c r="Z184" s="123"/>
      <c r="AA184" s="123"/>
      <c r="AB184" s="123"/>
      <c r="AC184" s="123"/>
      <c r="AD184" s="123"/>
      <c r="AE184" s="123"/>
      <c r="AF184" s="123"/>
      <c r="AG184" s="123"/>
      <c r="AH184" s="123"/>
      <c r="AI184" s="123"/>
      <c r="AJ184" s="2"/>
    </row>
    <row r="185" ht="15.75" customHeight="1">
      <c r="A185" s="123"/>
      <c r="B185" s="123"/>
      <c r="C185" s="123"/>
      <c r="D185" s="123"/>
      <c r="E185" s="123"/>
      <c r="F185" s="123"/>
      <c r="G185" s="123"/>
      <c r="H185" s="123"/>
      <c r="I185" s="123"/>
      <c r="J185" s="123"/>
      <c r="K185" s="123"/>
      <c r="L185" s="123"/>
      <c r="M185" s="123"/>
      <c r="N185" s="123"/>
      <c r="O185" s="123"/>
      <c r="P185" s="123"/>
      <c r="Q185" s="123"/>
      <c r="R185" s="123"/>
      <c r="S185" s="123"/>
      <c r="T185" s="123"/>
      <c r="U185" s="123"/>
      <c r="V185" s="123"/>
      <c r="W185" s="123"/>
      <c r="X185" s="123"/>
      <c r="Y185" s="123"/>
      <c r="Z185" s="123"/>
      <c r="AA185" s="123"/>
      <c r="AB185" s="123"/>
      <c r="AC185" s="123"/>
      <c r="AD185" s="123"/>
      <c r="AE185" s="123"/>
      <c r="AF185" s="123"/>
      <c r="AG185" s="123"/>
      <c r="AH185" s="123"/>
      <c r="AI185" s="123"/>
      <c r="AJ185" s="2"/>
    </row>
    <row r="186" ht="15.75" customHeight="1">
      <c r="A186" s="123"/>
      <c r="B186" s="123"/>
      <c r="C186" s="123"/>
      <c r="D186" s="123"/>
      <c r="E186" s="123"/>
      <c r="F186" s="123"/>
      <c r="G186" s="123"/>
      <c r="H186" s="123"/>
      <c r="I186" s="123"/>
      <c r="J186" s="123"/>
      <c r="K186" s="123"/>
      <c r="L186" s="123"/>
      <c r="M186" s="123"/>
      <c r="N186" s="123"/>
      <c r="O186" s="123"/>
      <c r="P186" s="123"/>
      <c r="Q186" s="123"/>
      <c r="R186" s="123"/>
      <c r="S186" s="123"/>
      <c r="T186" s="123"/>
      <c r="U186" s="123"/>
      <c r="V186" s="123"/>
      <c r="W186" s="123"/>
      <c r="X186" s="123"/>
      <c r="Y186" s="123"/>
      <c r="Z186" s="123"/>
      <c r="AA186" s="123"/>
      <c r="AB186" s="123"/>
      <c r="AC186" s="123"/>
      <c r="AD186" s="123"/>
      <c r="AE186" s="123"/>
      <c r="AF186" s="123"/>
      <c r="AG186" s="123"/>
      <c r="AH186" s="123"/>
      <c r="AI186" s="123"/>
      <c r="AJ186" s="2"/>
    </row>
    <row r="187" ht="15.75" customHeight="1">
      <c r="A187" s="123"/>
      <c r="B187" s="123"/>
      <c r="C187" s="123"/>
      <c r="D187" s="123"/>
      <c r="E187" s="123"/>
      <c r="F187" s="123"/>
      <c r="G187" s="123"/>
      <c r="H187" s="123"/>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2"/>
    </row>
    <row r="188" ht="15.75" customHeight="1">
      <c r="A188" s="123"/>
      <c r="B188" s="123"/>
      <c r="C188" s="123"/>
      <c r="D188" s="123"/>
      <c r="E188" s="123"/>
      <c r="F188" s="123"/>
      <c r="G188" s="123"/>
      <c r="H188" s="123"/>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2"/>
    </row>
    <row r="189" ht="15.75" customHeight="1">
      <c r="A189" s="123"/>
      <c r="B189" s="123"/>
      <c r="C189" s="123"/>
      <c r="D189" s="123"/>
      <c r="E189" s="123"/>
      <c r="F189" s="123"/>
      <c r="G189" s="123"/>
      <c r="H189" s="123"/>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2"/>
    </row>
    <row r="190" ht="15.75" customHeight="1">
      <c r="A190" s="123"/>
      <c r="B190" s="123"/>
      <c r="C190" s="123"/>
      <c r="D190" s="123"/>
      <c r="E190" s="123"/>
      <c r="F190" s="123"/>
      <c r="G190" s="123"/>
      <c r="H190" s="123"/>
      <c r="I190" s="123"/>
      <c r="J190" s="123"/>
      <c r="K190" s="123"/>
      <c r="L190" s="123"/>
      <c r="M190" s="123"/>
      <c r="N190" s="123"/>
      <c r="O190" s="123"/>
      <c r="P190" s="123"/>
      <c r="Q190" s="123"/>
      <c r="R190" s="123"/>
      <c r="S190" s="123"/>
      <c r="T190" s="123"/>
      <c r="U190" s="123"/>
      <c r="V190" s="123"/>
      <c r="W190" s="123"/>
      <c r="X190" s="123"/>
      <c r="Y190" s="123"/>
      <c r="Z190" s="123"/>
      <c r="AA190" s="123"/>
      <c r="AB190" s="123"/>
      <c r="AC190" s="123"/>
      <c r="AD190" s="123"/>
      <c r="AE190" s="123"/>
      <c r="AF190" s="123"/>
      <c r="AG190" s="123"/>
      <c r="AH190" s="123"/>
      <c r="AI190" s="123"/>
      <c r="AJ190" s="2"/>
    </row>
    <row r="191" ht="15.75" customHeight="1">
      <c r="A191" s="123"/>
      <c r="B191" s="123"/>
      <c r="C191" s="123"/>
      <c r="D191" s="123"/>
      <c r="E191" s="123"/>
      <c r="F191" s="123"/>
      <c r="G191" s="123"/>
      <c r="H191" s="123"/>
      <c r="I191" s="123"/>
      <c r="J191" s="123"/>
      <c r="K191" s="123"/>
      <c r="L191" s="123"/>
      <c r="M191" s="123"/>
      <c r="N191" s="123"/>
      <c r="O191" s="123"/>
      <c r="P191" s="123"/>
      <c r="Q191" s="123"/>
      <c r="R191" s="123"/>
      <c r="S191" s="123"/>
      <c r="T191" s="123"/>
      <c r="U191" s="123"/>
      <c r="V191" s="123"/>
      <c r="W191" s="123"/>
      <c r="X191" s="123"/>
      <c r="Y191" s="123"/>
      <c r="Z191" s="123"/>
      <c r="AA191" s="123"/>
      <c r="AB191" s="123"/>
      <c r="AC191" s="123"/>
      <c r="AD191" s="123"/>
      <c r="AE191" s="123"/>
      <c r="AF191" s="123"/>
      <c r="AG191" s="123"/>
      <c r="AH191" s="123"/>
      <c r="AI191" s="123"/>
      <c r="AJ191" s="2"/>
    </row>
    <row r="192" ht="15.75" customHeight="1">
      <c r="A192" s="123"/>
      <c r="B192" s="123"/>
      <c r="C192" s="123"/>
      <c r="D192" s="123"/>
      <c r="E192" s="123"/>
      <c r="F192" s="123"/>
      <c r="G192" s="123"/>
      <c r="H192" s="123"/>
      <c r="I192" s="123"/>
      <c r="J192" s="123"/>
      <c r="K192" s="123"/>
      <c r="L192" s="123"/>
      <c r="M192" s="123"/>
      <c r="N192" s="123"/>
      <c r="O192" s="123"/>
      <c r="P192" s="123"/>
      <c r="Q192" s="123"/>
      <c r="R192" s="123"/>
      <c r="S192" s="123"/>
      <c r="T192" s="123"/>
      <c r="U192" s="123"/>
      <c r="V192" s="123"/>
      <c r="W192" s="123"/>
      <c r="X192" s="123"/>
      <c r="Y192" s="123"/>
      <c r="Z192" s="123"/>
      <c r="AA192" s="123"/>
      <c r="AB192" s="123"/>
      <c r="AC192" s="123"/>
      <c r="AD192" s="123"/>
      <c r="AE192" s="123"/>
      <c r="AF192" s="123"/>
      <c r="AG192" s="123"/>
      <c r="AH192" s="123"/>
      <c r="AI192" s="123"/>
      <c r="AJ192" s="2"/>
    </row>
    <row r="193" ht="15.75" customHeight="1">
      <c r="A193" s="123"/>
      <c r="B193" s="123"/>
      <c r="C193" s="123"/>
      <c r="D193" s="123"/>
      <c r="E193" s="123"/>
      <c r="F193" s="123"/>
      <c r="G193" s="123"/>
      <c r="H193" s="123"/>
      <c r="I193" s="123"/>
      <c r="J193" s="123"/>
      <c r="K193" s="123"/>
      <c r="L193" s="123"/>
      <c r="M193" s="123"/>
      <c r="N193" s="123"/>
      <c r="O193" s="123"/>
      <c r="P193" s="123"/>
      <c r="Q193" s="123"/>
      <c r="R193" s="123"/>
      <c r="S193" s="123"/>
      <c r="T193" s="123"/>
      <c r="U193" s="123"/>
      <c r="V193" s="123"/>
      <c r="W193" s="123"/>
      <c r="X193" s="123"/>
      <c r="Y193" s="123"/>
      <c r="Z193" s="123"/>
      <c r="AA193" s="123"/>
      <c r="AB193" s="123"/>
      <c r="AC193" s="123"/>
      <c r="AD193" s="123"/>
      <c r="AE193" s="123"/>
      <c r="AF193" s="123"/>
      <c r="AG193" s="123"/>
      <c r="AH193" s="123"/>
      <c r="AI193" s="123"/>
      <c r="AJ193" s="2"/>
    </row>
    <row r="194" ht="15.75" customHeight="1">
      <c r="A194" s="123"/>
      <c r="B194" s="123"/>
      <c r="C194" s="123"/>
      <c r="D194" s="123"/>
      <c r="E194" s="123"/>
      <c r="F194" s="123"/>
      <c r="G194" s="123"/>
      <c r="H194" s="123"/>
      <c r="I194" s="123"/>
      <c r="J194" s="123"/>
      <c r="K194" s="123"/>
      <c r="L194" s="123"/>
      <c r="M194" s="123"/>
      <c r="N194" s="123"/>
      <c r="O194" s="123"/>
      <c r="P194" s="123"/>
      <c r="Q194" s="123"/>
      <c r="R194" s="123"/>
      <c r="S194" s="123"/>
      <c r="T194" s="123"/>
      <c r="U194" s="123"/>
      <c r="V194" s="123"/>
      <c r="W194" s="123"/>
      <c r="X194" s="123"/>
      <c r="Y194" s="123"/>
      <c r="Z194" s="123"/>
      <c r="AA194" s="123"/>
      <c r="AB194" s="123"/>
      <c r="AC194" s="123"/>
      <c r="AD194" s="123"/>
      <c r="AE194" s="123"/>
      <c r="AF194" s="123"/>
      <c r="AG194" s="123"/>
      <c r="AH194" s="123"/>
      <c r="AI194" s="123"/>
      <c r="AJ194" s="2"/>
    </row>
    <row r="195" ht="15.75" customHeight="1">
      <c r="A195" s="123"/>
      <c r="B195" s="123"/>
      <c r="C195" s="123"/>
      <c r="D195" s="123"/>
      <c r="E195" s="123"/>
      <c r="F195" s="123"/>
      <c r="G195" s="123"/>
      <c r="H195" s="123"/>
      <c r="I195" s="123"/>
      <c r="J195" s="123"/>
      <c r="K195" s="123"/>
      <c r="L195" s="123"/>
      <c r="M195" s="123"/>
      <c r="N195" s="123"/>
      <c r="O195" s="123"/>
      <c r="P195" s="123"/>
      <c r="Q195" s="123"/>
      <c r="R195" s="123"/>
      <c r="S195" s="123"/>
      <c r="T195" s="123"/>
      <c r="U195" s="123"/>
      <c r="V195" s="123"/>
      <c r="W195" s="123"/>
      <c r="X195" s="123"/>
      <c r="Y195" s="123"/>
      <c r="Z195" s="123"/>
      <c r="AA195" s="123"/>
      <c r="AB195" s="123"/>
      <c r="AC195" s="123"/>
      <c r="AD195" s="123"/>
      <c r="AE195" s="123"/>
      <c r="AF195" s="123"/>
      <c r="AG195" s="123"/>
      <c r="AH195" s="123"/>
      <c r="AI195" s="123"/>
      <c r="AJ195" s="2"/>
    </row>
    <row r="196" ht="15.75" customHeight="1">
      <c r="A196" s="123"/>
      <c r="B196" s="123"/>
      <c r="C196" s="123"/>
      <c r="D196" s="123"/>
      <c r="E196" s="123"/>
      <c r="F196" s="123"/>
      <c r="G196" s="123"/>
      <c r="H196" s="123"/>
      <c r="I196" s="123"/>
      <c r="J196" s="123"/>
      <c r="K196" s="123"/>
      <c r="L196" s="123"/>
      <c r="M196" s="123"/>
      <c r="N196" s="123"/>
      <c r="O196" s="123"/>
      <c r="P196" s="123"/>
      <c r="Q196" s="123"/>
      <c r="R196" s="123"/>
      <c r="S196" s="123"/>
      <c r="T196" s="123"/>
      <c r="U196" s="123"/>
      <c r="V196" s="123"/>
      <c r="W196" s="123"/>
      <c r="X196" s="123"/>
      <c r="Y196" s="123"/>
      <c r="Z196" s="123"/>
      <c r="AA196" s="123"/>
      <c r="AB196" s="123"/>
      <c r="AC196" s="123"/>
      <c r="AD196" s="123"/>
      <c r="AE196" s="123"/>
      <c r="AF196" s="123"/>
      <c r="AG196" s="123"/>
      <c r="AH196" s="123"/>
      <c r="AI196" s="123"/>
      <c r="AJ196" s="2"/>
    </row>
    <row r="197" ht="15.75" customHeight="1">
      <c r="A197" s="123"/>
      <c r="B197" s="123"/>
      <c r="C197" s="123"/>
      <c r="D197" s="123"/>
      <c r="E197" s="123"/>
      <c r="F197" s="123"/>
      <c r="G197" s="123"/>
      <c r="H197" s="123"/>
      <c r="I197" s="123"/>
      <c r="J197" s="123"/>
      <c r="K197" s="123"/>
      <c r="L197" s="123"/>
      <c r="M197" s="123"/>
      <c r="N197" s="123"/>
      <c r="O197" s="123"/>
      <c r="P197" s="123"/>
      <c r="Q197" s="123"/>
      <c r="R197" s="123"/>
      <c r="S197" s="123"/>
      <c r="T197" s="123"/>
      <c r="U197" s="123"/>
      <c r="V197" s="123"/>
      <c r="W197" s="123"/>
      <c r="X197" s="123"/>
      <c r="Y197" s="123"/>
      <c r="Z197" s="123"/>
      <c r="AA197" s="123"/>
      <c r="AB197" s="123"/>
      <c r="AC197" s="123"/>
      <c r="AD197" s="123"/>
      <c r="AE197" s="123"/>
      <c r="AF197" s="123"/>
      <c r="AG197" s="123"/>
      <c r="AH197" s="123"/>
      <c r="AI197" s="123"/>
      <c r="AJ197" s="2"/>
    </row>
    <row r="198" ht="15.75" customHeight="1">
      <c r="A198" s="123"/>
      <c r="B198" s="123"/>
      <c r="C198" s="123"/>
      <c r="D198" s="123"/>
      <c r="E198" s="123"/>
      <c r="F198" s="123"/>
      <c r="G198" s="123"/>
      <c r="H198" s="123"/>
      <c r="I198" s="123"/>
      <c r="J198" s="123"/>
      <c r="K198" s="123"/>
      <c r="L198" s="123"/>
      <c r="M198" s="123"/>
      <c r="N198" s="123"/>
      <c r="O198" s="123"/>
      <c r="P198" s="123"/>
      <c r="Q198" s="123"/>
      <c r="R198" s="123"/>
      <c r="S198" s="123"/>
      <c r="T198" s="123"/>
      <c r="U198" s="123"/>
      <c r="V198" s="123"/>
      <c r="W198" s="123"/>
      <c r="X198" s="123"/>
      <c r="Y198" s="123"/>
      <c r="Z198" s="123"/>
      <c r="AA198" s="123"/>
      <c r="AB198" s="123"/>
      <c r="AC198" s="123"/>
      <c r="AD198" s="123"/>
      <c r="AE198" s="123"/>
      <c r="AF198" s="123"/>
      <c r="AG198" s="123"/>
      <c r="AH198" s="123"/>
      <c r="AI198" s="123"/>
      <c r="AJ198" s="2"/>
    </row>
    <row r="199" ht="15.75" customHeight="1">
      <c r="A199" s="123"/>
      <c r="B199" s="123"/>
      <c r="C199" s="123"/>
      <c r="D199" s="123"/>
      <c r="E199" s="123"/>
      <c r="F199" s="123"/>
      <c r="G199" s="123"/>
      <c r="H199" s="123"/>
      <c r="I199" s="123"/>
      <c r="J199" s="123"/>
      <c r="K199" s="123"/>
      <c r="L199" s="123"/>
      <c r="M199" s="123"/>
      <c r="N199" s="123"/>
      <c r="O199" s="123"/>
      <c r="P199" s="123"/>
      <c r="Q199" s="123"/>
      <c r="R199" s="123"/>
      <c r="S199" s="123"/>
      <c r="T199" s="123"/>
      <c r="U199" s="123"/>
      <c r="V199" s="123"/>
      <c r="W199" s="123"/>
      <c r="X199" s="123"/>
      <c r="Y199" s="123"/>
      <c r="Z199" s="123"/>
      <c r="AA199" s="123"/>
      <c r="AB199" s="123"/>
      <c r="AC199" s="123"/>
      <c r="AD199" s="123"/>
      <c r="AE199" s="123"/>
      <c r="AF199" s="123"/>
      <c r="AG199" s="123"/>
      <c r="AH199" s="123"/>
      <c r="AI199" s="123"/>
      <c r="AJ199" s="2"/>
    </row>
    <row r="200" ht="15.75" customHeight="1">
      <c r="A200" s="123"/>
      <c r="B200" s="123"/>
      <c r="C200" s="123"/>
      <c r="D200" s="123"/>
      <c r="E200" s="123"/>
      <c r="F200" s="123"/>
      <c r="G200" s="123"/>
      <c r="H200" s="123"/>
      <c r="I200" s="123"/>
      <c r="J200" s="123"/>
      <c r="K200" s="123"/>
      <c r="L200" s="123"/>
      <c r="M200" s="123"/>
      <c r="N200" s="123"/>
      <c r="O200" s="123"/>
      <c r="P200" s="123"/>
      <c r="Q200" s="123"/>
      <c r="R200" s="123"/>
      <c r="S200" s="123"/>
      <c r="T200" s="123"/>
      <c r="U200" s="123"/>
      <c r="V200" s="123"/>
      <c r="W200" s="123"/>
      <c r="X200" s="123"/>
      <c r="Y200" s="123"/>
      <c r="Z200" s="123"/>
      <c r="AA200" s="123"/>
      <c r="AB200" s="123"/>
      <c r="AC200" s="123"/>
      <c r="AD200" s="123"/>
      <c r="AE200" s="123"/>
      <c r="AF200" s="123"/>
      <c r="AG200" s="123"/>
      <c r="AH200" s="123"/>
      <c r="AI200" s="123"/>
      <c r="AJ200" s="2"/>
    </row>
    <row r="201" ht="15.75" customHeight="1">
      <c r="A201" s="123"/>
      <c r="B201" s="123"/>
      <c r="C201" s="123"/>
      <c r="D201" s="123"/>
      <c r="E201" s="123"/>
      <c r="F201" s="123"/>
      <c r="G201" s="123"/>
      <c r="H201" s="123"/>
      <c r="I201" s="123"/>
      <c r="J201" s="123"/>
      <c r="K201" s="123"/>
      <c r="L201" s="123"/>
      <c r="M201" s="123"/>
      <c r="N201" s="123"/>
      <c r="O201" s="123"/>
      <c r="P201" s="123"/>
      <c r="Q201" s="123"/>
      <c r="R201" s="123"/>
      <c r="S201" s="123"/>
      <c r="T201" s="123"/>
      <c r="U201" s="123"/>
      <c r="V201" s="123"/>
      <c r="W201" s="123"/>
      <c r="X201" s="123"/>
      <c r="Y201" s="123"/>
      <c r="Z201" s="123"/>
      <c r="AA201" s="123"/>
      <c r="AB201" s="123"/>
      <c r="AC201" s="123"/>
      <c r="AD201" s="123"/>
      <c r="AE201" s="123"/>
      <c r="AF201" s="123"/>
      <c r="AG201" s="123"/>
      <c r="AH201" s="123"/>
      <c r="AI201" s="123"/>
      <c r="AJ201" s="2"/>
    </row>
    <row r="202" ht="15.75" customHeight="1">
      <c r="A202" s="123"/>
      <c r="B202" s="123"/>
      <c r="C202" s="123"/>
      <c r="D202" s="123"/>
      <c r="E202" s="123"/>
      <c r="F202" s="123"/>
      <c r="G202" s="123"/>
      <c r="H202" s="123"/>
      <c r="I202" s="123"/>
      <c r="J202" s="123"/>
      <c r="K202" s="123"/>
      <c r="L202" s="123"/>
      <c r="M202" s="123"/>
      <c r="N202" s="123"/>
      <c r="O202" s="123"/>
      <c r="P202" s="123"/>
      <c r="Q202" s="123"/>
      <c r="R202" s="123"/>
      <c r="S202" s="123"/>
      <c r="T202" s="123"/>
      <c r="U202" s="123"/>
      <c r="V202" s="123"/>
      <c r="W202" s="123"/>
      <c r="X202" s="123"/>
      <c r="Y202" s="123"/>
      <c r="Z202" s="123"/>
      <c r="AA202" s="123"/>
      <c r="AB202" s="123"/>
      <c r="AC202" s="123"/>
      <c r="AD202" s="123"/>
      <c r="AE202" s="123"/>
      <c r="AF202" s="123"/>
      <c r="AG202" s="123"/>
      <c r="AH202" s="123"/>
      <c r="AI202" s="123"/>
      <c r="AJ202" s="2"/>
    </row>
    <row r="203" ht="15.75" customHeight="1">
      <c r="A203" s="123"/>
      <c r="B203" s="123"/>
      <c r="C203" s="123"/>
      <c r="D203" s="123"/>
      <c r="E203" s="123"/>
      <c r="F203" s="123"/>
      <c r="G203" s="123"/>
      <c r="H203" s="123"/>
      <c r="I203" s="123"/>
      <c r="J203" s="123"/>
      <c r="K203" s="123"/>
      <c r="L203" s="123"/>
      <c r="M203" s="123"/>
      <c r="N203" s="123"/>
      <c r="O203" s="123"/>
      <c r="P203" s="123"/>
      <c r="Q203" s="123"/>
      <c r="R203" s="123"/>
      <c r="S203" s="123"/>
      <c r="T203" s="123"/>
      <c r="U203" s="123"/>
      <c r="V203" s="123"/>
      <c r="W203" s="123"/>
      <c r="X203" s="123"/>
      <c r="Y203" s="123"/>
      <c r="Z203" s="123"/>
      <c r="AA203" s="123"/>
      <c r="AB203" s="123"/>
      <c r="AC203" s="123"/>
      <c r="AD203" s="123"/>
      <c r="AE203" s="123"/>
      <c r="AF203" s="123"/>
      <c r="AG203" s="123"/>
      <c r="AH203" s="123"/>
      <c r="AI203" s="123"/>
      <c r="AJ203" s="2"/>
    </row>
    <row r="204" ht="15.75" customHeight="1">
      <c r="A204" s="123"/>
      <c r="B204" s="123"/>
      <c r="C204" s="123"/>
      <c r="D204" s="123"/>
      <c r="E204" s="123"/>
      <c r="F204" s="123"/>
      <c r="G204" s="123"/>
      <c r="H204" s="123"/>
      <c r="I204" s="123"/>
      <c r="J204" s="123"/>
      <c r="K204" s="123"/>
      <c r="L204" s="123"/>
      <c r="M204" s="123"/>
      <c r="N204" s="123"/>
      <c r="O204" s="123"/>
      <c r="P204" s="123"/>
      <c r="Q204" s="123"/>
      <c r="R204" s="123"/>
      <c r="S204" s="123"/>
      <c r="T204" s="123"/>
      <c r="U204" s="123"/>
      <c r="V204" s="123"/>
      <c r="W204" s="123"/>
      <c r="X204" s="123"/>
      <c r="Y204" s="123"/>
      <c r="Z204" s="123"/>
      <c r="AA204" s="123"/>
      <c r="AB204" s="123"/>
      <c r="AC204" s="123"/>
      <c r="AD204" s="123"/>
      <c r="AE204" s="123"/>
      <c r="AF204" s="123"/>
      <c r="AG204" s="123"/>
      <c r="AH204" s="123"/>
      <c r="AI204" s="123"/>
      <c r="AJ204" s="2"/>
    </row>
    <row r="205" ht="15.75" customHeight="1">
      <c r="A205" s="123"/>
      <c r="B205" s="123"/>
      <c r="C205" s="123"/>
      <c r="D205" s="123"/>
      <c r="E205" s="123"/>
      <c r="F205" s="123"/>
      <c r="G205" s="123"/>
      <c r="H205" s="123"/>
      <c r="I205" s="123"/>
      <c r="J205" s="123"/>
      <c r="K205" s="123"/>
      <c r="L205" s="123"/>
      <c r="M205" s="123"/>
      <c r="N205" s="123"/>
      <c r="O205" s="123"/>
      <c r="P205" s="123"/>
      <c r="Q205" s="123"/>
      <c r="R205" s="123"/>
      <c r="S205" s="123"/>
      <c r="T205" s="123"/>
      <c r="U205" s="123"/>
      <c r="V205" s="123"/>
      <c r="W205" s="123"/>
      <c r="X205" s="123"/>
      <c r="Y205" s="123"/>
      <c r="Z205" s="123"/>
      <c r="AA205" s="123"/>
      <c r="AB205" s="123"/>
      <c r="AC205" s="123"/>
      <c r="AD205" s="123"/>
      <c r="AE205" s="123"/>
      <c r="AF205" s="123"/>
      <c r="AG205" s="123"/>
      <c r="AH205" s="123"/>
      <c r="AI205" s="123"/>
      <c r="AJ205" s="2"/>
    </row>
    <row r="206" ht="15.75" customHeight="1">
      <c r="A206" s="123"/>
      <c r="B206" s="123"/>
      <c r="C206" s="123"/>
      <c r="D206" s="123"/>
      <c r="E206" s="123"/>
      <c r="F206" s="123"/>
      <c r="G206" s="123"/>
      <c r="H206" s="123"/>
      <c r="I206" s="123"/>
      <c r="J206" s="123"/>
      <c r="K206" s="123"/>
      <c r="L206" s="123"/>
      <c r="M206" s="123"/>
      <c r="N206" s="123"/>
      <c r="O206" s="123"/>
      <c r="P206" s="123"/>
      <c r="Q206" s="123"/>
      <c r="R206" s="123"/>
      <c r="S206" s="123"/>
      <c r="T206" s="123"/>
      <c r="U206" s="123"/>
      <c r="V206" s="123"/>
      <c r="W206" s="123"/>
      <c r="X206" s="123"/>
      <c r="Y206" s="123"/>
      <c r="Z206" s="123"/>
      <c r="AA206" s="123"/>
      <c r="AB206" s="123"/>
      <c r="AC206" s="123"/>
      <c r="AD206" s="123"/>
      <c r="AE206" s="123"/>
      <c r="AF206" s="123"/>
      <c r="AG206" s="123"/>
      <c r="AH206" s="123"/>
      <c r="AI206" s="123"/>
      <c r="AJ206" s="2"/>
    </row>
    <row r="207" ht="15.75" customHeight="1">
      <c r="A207" s="123"/>
      <c r="B207" s="123"/>
      <c r="C207" s="123"/>
      <c r="D207" s="123"/>
      <c r="E207" s="123"/>
      <c r="F207" s="123"/>
      <c r="G207" s="123"/>
      <c r="H207" s="123"/>
      <c r="I207" s="123"/>
      <c r="J207" s="123"/>
      <c r="K207" s="123"/>
      <c r="L207" s="123"/>
      <c r="M207" s="123"/>
      <c r="N207" s="123"/>
      <c r="O207" s="123"/>
      <c r="P207" s="123"/>
      <c r="Q207" s="123"/>
      <c r="R207" s="123"/>
      <c r="S207" s="123"/>
      <c r="T207" s="123"/>
      <c r="U207" s="123"/>
      <c r="V207" s="123"/>
      <c r="W207" s="123"/>
      <c r="X207" s="123"/>
      <c r="Y207" s="123"/>
      <c r="Z207" s="123"/>
      <c r="AA207" s="123"/>
      <c r="AB207" s="123"/>
      <c r="AC207" s="123"/>
      <c r="AD207" s="123"/>
      <c r="AE207" s="123"/>
      <c r="AF207" s="123"/>
      <c r="AG207" s="123"/>
      <c r="AH207" s="123"/>
      <c r="AI207" s="123"/>
      <c r="AJ207" s="2"/>
    </row>
    <row r="208" ht="15.75" customHeight="1">
      <c r="A208" s="123"/>
      <c r="B208" s="123"/>
      <c r="C208" s="123"/>
      <c r="D208" s="123"/>
      <c r="E208" s="123"/>
      <c r="F208" s="123"/>
      <c r="G208" s="123"/>
      <c r="H208" s="123"/>
      <c r="I208" s="123"/>
      <c r="J208" s="123"/>
      <c r="K208" s="123"/>
      <c r="L208" s="123"/>
      <c r="M208" s="123"/>
      <c r="N208" s="123"/>
      <c r="O208" s="123"/>
      <c r="P208" s="123"/>
      <c r="Q208" s="123"/>
      <c r="R208" s="123"/>
      <c r="S208" s="123"/>
      <c r="T208" s="123"/>
      <c r="U208" s="123"/>
      <c r="V208" s="123"/>
      <c r="W208" s="123"/>
      <c r="X208" s="123"/>
      <c r="Y208" s="123"/>
      <c r="Z208" s="123"/>
      <c r="AA208" s="123"/>
      <c r="AB208" s="123"/>
      <c r="AC208" s="123"/>
      <c r="AD208" s="123"/>
      <c r="AE208" s="123"/>
      <c r="AF208" s="123"/>
      <c r="AG208" s="123"/>
      <c r="AH208" s="123"/>
      <c r="AI208" s="123"/>
      <c r="AJ208" s="2"/>
    </row>
    <row r="209" ht="15.75" customHeight="1">
      <c r="A209" s="123"/>
      <c r="B209" s="123"/>
      <c r="C209" s="123"/>
      <c r="D209" s="123"/>
      <c r="E209" s="123"/>
      <c r="F209" s="123"/>
      <c r="G209" s="123"/>
      <c r="H209" s="123"/>
      <c r="I209" s="123"/>
      <c r="J209" s="123"/>
      <c r="K209" s="123"/>
      <c r="L209" s="123"/>
      <c r="M209" s="123"/>
      <c r="N209" s="123"/>
      <c r="O209" s="123"/>
      <c r="P209" s="123"/>
      <c r="Q209" s="123"/>
      <c r="R209" s="123"/>
      <c r="S209" s="123"/>
      <c r="T209" s="123"/>
      <c r="U209" s="123"/>
      <c r="V209" s="123"/>
      <c r="W209" s="123"/>
      <c r="X209" s="123"/>
      <c r="Y209" s="123"/>
      <c r="Z209" s="123"/>
      <c r="AA209" s="123"/>
      <c r="AB209" s="123"/>
      <c r="AC209" s="123"/>
      <c r="AD209" s="123"/>
      <c r="AE209" s="123"/>
      <c r="AF209" s="123"/>
      <c r="AG209" s="123"/>
      <c r="AH209" s="123"/>
      <c r="AI209" s="123"/>
      <c r="AJ209" s="2"/>
    </row>
    <row r="210" ht="15.75" customHeight="1">
      <c r="A210" s="123"/>
      <c r="B210" s="123"/>
      <c r="C210" s="123"/>
      <c r="D210" s="123"/>
      <c r="E210" s="123"/>
      <c r="F210" s="123"/>
      <c r="G210" s="123"/>
      <c r="H210" s="123"/>
      <c r="I210" s="123"/>
      <c r="J210" s="123"/>
      <c r="K210" s="123"/>
      <c r="L210" s="123"/>
      <c r="M210" s="123"/>
      <c r="N210" s="123"/>
      <c r="O210" s="123"/>
      <c r="P210" s="123"/>
      <c r="Q210" s="123"/>
      <c r="R210" s="123"/>
      <c r="S210" s="123"/>
      <c r="T210" s="123"/>
      <c r="U210" s="123"/>
      <c r="V210" s="123"/>
      <c r="W210" s="123"/>
      <c r="X210" s="123"/>
      <c r="Y210" s="123"/>
      <c r="Z210" s="123"/>
      <c r="AA210" s="123"/>
      <c r="AB210" s="123"/>
      <c r="AC210" s="123"/>
      <c r="AD210" s="123"/>
      <c r="AE210" s="123"/>
      <c r="AF210" s="123"/>
      <c r="AG210" s="123"/>
      <c r="AH210" s="123"/>
      <c r="AI210" s="123"/>
      <c r="AJ210" s="2"/>
    </row>
    <row r="211" ht="15.75" customHeight="1">
      <c r="A211" s="123"/>
      <c r="B211" s="123"/>
      <c r="C211" s="123"/>
      <c r="D211" s="123"/>
      <c r="E211" s="123"/>
      <c r="F211" s="123"/>
      <c r="G211" s="123"/>
      <c r="H211" s="123"/>
      <c r="I211" s="123"/>
      <c r="J211" s="123"/>
      <c r="K211" s="123"/>
      <c r="L211" s="123"/>
      <c r="M211" s="123"/>
      <c r="N211" s="123"/>
      <c r="O211" s="123"/>
      <c r="P211" s="123"/>
      <c r="Q211" s="123"/>
      <c r="R211" s="123"/>
      <c r="S211" s="123"/>
      <c r="T211" s="123"/>
      <c r="U211" s="123"/>
      <c r="V211" s="123"/>
      <c r="W211" s="123"/>
      <c r="X211" s="123"/>
      <c r="Y211" s="123"/>
      <c r="Z211" s="123"/>
      <c r="AA211" s="123"/>
      <c r="AB211" s="123"/>
      <c r="AC211" s="123"/>
      <c r="AD211" s="123"/>
      <c r="AE211" s="123"/>
      <c r="AF211" s="123"/>
      <c r="AG211" s="123"/>
      <c r="AH211" s="123"/>
      <c r="AI211" s="123"/>
      <c r="AJ211" s="2"/>
    </row>
    <row r="212" ht="15.75" customHeight="1">
      <c r="A212" s="123"/>
      <c r="B212" s="123"/>
      <c r="C212" s="123"/>
      <c r="D212" s="123"/>
      <c r="E212" s="123"/>
      <c r="F212" s="123"/>
      <c r="G212" s="123"/>
      <c r="H212" s="123"/>
      <c r="I212" s="123"/>
      <c r="J212" s="123"/>
      <c r="K212" s="123"/>
      <c r="L212" s="123"/>
      <c r="M212" s="123"/>
      <c r="N212" s="123"/>
      <c r="O212" s="123"/>
      <c r="P212" s="123"/>
      <c r="Q212" s="123"/>
      <c r="R212" s="123"/>
      <c r="S212" s="123"/>
      <c r="T212" s="123"/>
      <c r="U212" s="123"/>
      <c r="V212" s="123"/>
      <c r="W212" s="123"/>
      <c r="X212" s="123"/>
      <c r="Y212" s="123"/>
      <c r="Z212" s="123"/>
      <c r="AA212" s="123"/>
      <c r="AB212" s="123"/>
      <c r="AC212" s="123"/>
      <c r="AD212" s="123"/>
      <c r="AE212" s="123"/>
      <c r="AF212" s="123"/>
      <c r="AG212" s="123"/>
      <c r="AH212" s="123"/>
      <c r="AI212" s="123"/>
      <c r="AJ212" s="2"/>
    </row>
    <row r="213" ht="15.75" customHeight="1">
      <c r="A213" s="123"/>
      <c r="B213" s="123"/>
      <c r="C213" s="123"/>
      <c r="D213" s="123"/>
      <c r="E213" s="123"/>
      <c r="F213" s="123"/>
      <c r="G213" s="123"/>
      <c r="H213" s="123"/>
      <c r="I213" s="123"/>
      <c r="J213" s="123"/>
      <c r="K213" s="123"/>
      <c r="L213" s="123"/>
      <c r="M213" s="123"/>
      <c r="N213" s="123"/>
      <c r="O213" s="123"/>
      <c r="P213" s="123"/>
      <c r="Q213" s="123"/>
      <c r="R213" s="123"/>
      <c r="S213" s="123"/>
      <c r="T213" s="123"/>
      <c r="U213" s="123"/>
      <c r="V213" s="123"/>
      <c r="W213" s="123"/>
      <c r="X213" s="123"/>
      <c r="Y213" s="123"/>
      <c r="Z213" s="123"/>
      <c r="AA213" s="123"/>
      <c r="AB213" s="123"/>
      <c r="AC213" s="123"/>
      <c r="AD213" s="123"/>
      <c r="AE213" s="123"/>
      <c r="AF213" s="123"/>
      <c r="AG213" s="123"/>
      <c r="AH213" s="123"/>
      <c r="AI213" s="123"/>
      <c r="AJ213" s="2"/>
    </row>
    <row r="214" ht="15.75" customHeight="1">
      <c r="A214" s="123"/>
      <c r="B214" s="123"/>
      <c r="C214" s="123"/>
      <c r="D214" s="123"/>
      <c r="E214" s="123"/>
      <c r="F214" s="123"/>
      <c r="G214" s="123"/>
      <c r="H214" s="123"/>
      <c r="I214" s="123"/>
      <c r="J214" s="123"/>
      <c r="K214" s="123"/>
      <c r="L214" s="123"/>
      <c r="M214" s="123"/>
      <c r="N214" s="123"/>
      <c r="O214" s="123"/>
      <c r="P214" s="123"/>
      <c r="Q214" s="123"/>
      <c r="R214" s="123"/>
      <c r="S214" s="123"/>
      <c r="T214" s="123"/>
      <c r="U214" s="123"/>
      <c r="V214" s="123"/>
      <c r="W214" s="123"/>
      <c r="X214" s="123"/>
      <c r="Y214" s="123"/>
      <c r="Z214" s="123"/>
      <c r="AA214" s="123"/>
      <c r="AB214" s="123"/>
      <c r="AC214" s="123"/>
      <c r="AD214" s="123"/>
      <c r="AE214" s="123"/>
      <c r="AF214" s="123"/>
      <c r="AG214" s="123"/>
      <c r="AH214" s="123"/>
      <c r="AI214" s="123"/>
      <c r="AJ214" s="2"/>
    </row>
    <row r="215" ht="15.75" customHeight="1">
      <c r="A215" s="123"/>
      <c r="B215" s="123"/>
      <c r="C215" s="123"/>
      <c r="D215" s="123"/>
      <c r="E215" s="123"/>
      <c r="F215" s="123"/>
      <c r="G215" s="123"/>
      <c r="H215" s="123"/>
      <c r="I215" s="123"/>
      <c r="J215" s="123"/>
      <c r="K215" s="123"/>
      <c r="L215" s="123"/>
      <c r="M215" s="123"/>
      <c r="N215" s="123"/>
      <c r="O215" s="123"/>
      <c r="P215" s="123"/>
      <c r="Q215" s="123"/>
      <c r="R215" s="123"/>
      <c r="S215" s="123"/>
      <c r="T215" s="123"/>
      <c r="U215" s="123"/>
      <c r="V215" s="123"/>
      <c r="W215" s="123"/>
      <c r="X215" s="123"/>
      <c r="Y215" s="123"/>
      <c r="Z215" s="123"/>
      <c r="AA215" s="123"/>
      <c r="AB215" s="123"/>
      <c r="AC215" s="123"/>
      <c r="AD215" s="123"/>
      <c r="AE215" s="123"/>
      <c r="AF215" s="123"/>
      <c r="AG215" s="123"/>
      <c r="AH215" s="123"/>
      <c r="AI215" s="123"/>
      <c r="AJ215" s="2"/>
    </row>
    <row r="216" ht="15.75" customHeight="1">
      <c r="A216" s="123"/>
      <c r="B216" s="123"/>
      <c r="C216" s="123"/>
      <c r="D216" s="123"/>
      <c r="E216" s="123"/>
      <c r="F216" s="123"/>
      <c r="G216" s="123"/>
      <c r="H216" s="123"/>
      <c r="I216" s="123"/>
      <c r="J216" s="123"/>
      <c r="K216" s="123"/>
      <c r="L216" s="123"/>
      <c r="M216" s="123"/>
      <c r="N216" s="123"/>
      <c r="O216" s="123"/>
      <c r="P216" s="123"/>
      <c r="Q216" s="123"/>
      <c r="R216" s="123"/>
      <c r="S216" s="123"/>
      <c r="T216" s="123"/>
      <c r="U216" s="123"/>
      <c r="V216" s="123"/>
      <c r="W216" s="123"/>
      <c r="X216" s="123"/>
      <c r="Y216" s="123"/>
      <c r="Z216" s="123"/>
      <c r="AA216" s="123"/>
      <c r="AB216" s="123"/>
      <c r="AC216" s="123"/>
      <c r="AD216" s="123"/>
      <c r="AE216" s="123"/>
      <c r="AF216" s="123"/>
      <c r="AG216" s="123"/>
      <c r="AH216" s="123"/>
      <c r="AI216" s="123"/>
      <c r="AJ216" s="2"/>
    </row>
    <row r="217" ht="15.75" customHeight="1">
      <c r="A217" s="123"/>
      <c r="B217" s="123"/>
      <c r="C217" s="123"/>
      <c r="D217" s="123"/>
      <c r="E217" s="123"/>
      <c r="F217" s="123"/>
      <c r="G217" s="123"/>
      <c r="H217" s="123"/>
      <c r="I217" s="123"/>
      <c r="J217" s="123"/>
      <c r="K217" s="123"/>
      <c r="L217" s="123"/>
      <c r="M217" s="123"/>
      <c r="N217" s="123"/>
      <c r="O217" s="123"/>
      <c r="P217" s="123"/>
      <c r="Q217" s="123"/>
      <c r="R217" s="123"/>
      <c r="S217" s="123"/>
      <c r="T217" s="123"/>
      <c r="U217" s="123"/>
      <c r="V217" s="123"/>
      <c r="W217" s="123"/>
      <c r="X217" s="123"/>
      <c r="Y217" s="123"/>
      <c r="Z217" s="123"/>
      <c r="AA217" s="123"/>
      <c r="AB217" s="123"/>
      <c r="AC217" s="123"/>
      <c r="AD217" s="123"/>
      <c r="AE217" s="123"/>
      <c r="AF217" s="123"/>
      <c r="AG217" s="123"/>
      <c r="AH217" s="123"/>
      <c r="AI217" s="123"/>
      <c r="AJ217" s="2"/>
    </row>
    <row r="218" ht="15.75" customHeight="1">
      <c r="A218" s="123"/>
      <c r="B218" s="123"/>
      <c r="C218" s="123"/>
      <c r="D218" s="123"/>
      <c r="E218" s="123"/>
      <c r="F218" s="123"/>
      <c r="G218" s="123"/>
      <c r="H218" s="123"/>
      <c r="I218" s="123"/>
      <c r="J218" s="123"/>
      <c r="K218" s="123"/>
      <c r="L218" s="123"/>
      <c r="M218" s="123"/>
      <c r="N218" s="123"/>
      <c r="O218" s="123"/>
      <c r="P218" s="123"/>
      <c r="Q218" s="123"/>
      <c r="R218" s="123"/>
      <c r="S218" s="123"/>
      <c r="T218" s="123"/>
      <c r="U218" s="123"/>
      <c r="V218" s="123"/>
      <c r="W218" s="123"/>
      <c r="X218" s="123"/>
      <c r="Y218" s="123"/>
      <c r="Z218" s="123"/>
      <c r="AA218" s="123"/>
      <c r="AB218" s="123"/>
      <c r="AC218" s="123"/>
      <c r="AD218" s="123"/>
      <c r="AE218" s="123"/>
      <c r="AF218" s="123"/>
      <c r="AG218" s="123"/>
      <c r="AH218" s="123"/>
      <c r="AI218" s="123"/>
      <c r="AJ218" s="2"/>
    </row>
    <row r="219" ht="15.75" customHeight="1">
      <c r="A219" s="123"/>
      <c r="B219" s="123"/>
      <c r="C219" s="123"/>
      <c r="D219" s="123"/>
      <c r="E219" s="123"/>
      <c r="F219" s="123"/>
      <c r="G219" s="123"/>
      <c r="H219" s="123"/>
      <c r="I219" s="123"/>
      <c r="J219" s="123"/>
      <c r="K219" s="123"/>
      <c r="L219" s="123"/>
      <c r="M219" s="123"/>
      <c r="N219" s="123"/>
      <c r="O219" s="123"/>
      <c r="P219" s="123"/>
      <c r="Q219" s="123"/>
      <c r="R219" s="123"/>
      <c r="S219" s="123"/>
      <c r="T219" s="123"/>
      <c r="U219" s="123"/>
      <c r="V219" s="123"/>
      <c r="W219" s="123"/>
      <c r="X219" s="123"/>
      <c r="Y219" s="123"/>
      <c r="Z219" s="123"/>
      <c r="AA219" s="123"/>
      <c r="AB219" s="123"/>
      <c r="AC219" s="123"/>
      <c r="AD219" s="123"/>
      <c r="AE219" s="123"/>
      <c r="AF219" s="123"/>
      <c r="AG219" s="123"/>
      <c r="AH219" s="123"/>
      <c r="AI219" s="123"/>
      <c r="AJ219" s="2"/>
    </row>
    <row r="220" ht="15.75" customHeight="1">
      <c r="A220" s="123"/>
      <c r="B220" s="123"/>
      <c r="C220" s="123"/>
      <c r="D220" s="123"/>
      <c r="E220" s="123"/>
      <c r="F220" s="123"/>
      <c r="G220" s="123"/>
      <c r="H220" s="123"/>
      <c r="I220" s="123"/>
      <c r="J220" s="123"/>
      <c r="K220" s="123"/>
      <c r="L220" s="123"/>
      <c r="M220" s="123"/>
      <c r="N220" s="123"/>
      <c r="O220" s="123"/>
      <c r="P220" s="123"/>
      <c r="Q220" s="123"/>
      <c r="R220" s="123"/>
      <c r="S220" s="123"/>
      <c r="T220" s="123"/>
      <c r="U220" s="123"/>
      <c r="V220" s="123"/>
      <c r="W220" s="123"/>
      <c r="X220" s="123"/>
      <c r="Y220" s="123"/>
      <c r="Z220" s="123"/>
      <c r="AA220" s="123"/>
      <c r="AB220" s="123"/>
      <c r="AC220" s="123"/>
      <c r="AD220" s="123"/>
      <c r="AE220" s="123"/>
      <c r="AF220" s="123"/>
      <c r="AG220" s="123"/>
      <c r="AH220" s="123"/>
      <c r="AI220" s="123"/>
      <c r="AJ220" s="2"/>
    </row>
    <row r="221" ht="15.7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row>
    <row r="222"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row>
    <row r="223"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row>
    <row r="224"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row>
    <row r="2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row>
    <row r="226"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row>
    <row r="227"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row>
    <row r="228"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row>
    <row r="229"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row>
    <row r="230"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row>
    <row r="231"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row>
    <row r="232"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row>
    <row r="233"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row>
    <row r="234"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row>
    <row r="23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row>
    <row r="236"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row>
    <row r="237"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row>
    <row r="238"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row>
    <row r="239"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row>
    <row r="240"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row>
    <row r="241"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row>
    <row r="242"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row>
    <row r="243"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row>
    <row r="244"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row>
    <row r="24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row>
    <row r="246"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row>
    <row r="247"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row>
    <row r="248"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row>
    <row r="249"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row>
    <row r="250"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row>
    <row r="251"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row>
    <row r="252"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row>
    <row r="253"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row>
    <row r="254"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row>
    <row r="25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row>
    <row r="256"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row>
    <row r="257"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row>
    <row r="258"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row>
    <row r="259"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row>
    <row r="260"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row>
    <row r="261"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row>
    <row r="262"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row>
    <row r="263"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row>
    <row r="264"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row>
    <row r="26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row>
    <row r="266"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row>
    <row r="267"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row>
    <row r="268"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row>
    <row r="269"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row>
    <row r="270"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row>
    <row r="271"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row>
    <row r="272"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row>
    <row r="273"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row>
    <row r="274"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row>
    <row r="27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row>
    <row r="276"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row>
    <row r="277"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row>
    <row r="278"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row>
    <row r="279"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row>
    <row r="280"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row>
    <row r="281"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row>
    <row r="282"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row>
    <row r="283"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row>
    <row r="284"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row>
    <row r="28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row>
    <row r="286"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row>
    <row r="287"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row>
    <row r="288"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row>
    <row r="289"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row>
    <row r="290"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row>
    <row r="291"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row>
    <row r="292"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row>
    <row r="293"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row>
    <row r="294"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row>
    <row r="29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row>
    <row r="296"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row>
    <row r="297"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row>
    <row r="298"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row>
    <row r="299"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row>
    <row r="300"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row>
    <row r="301"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row>
    <row r="302"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row>
    <row r="303"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row>
    <row r="304"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row>
    <row r="30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row>
    <row r="306"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row>
    <row r="307"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row>
    <row r="308"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row>
    <row r="309"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row>
    <row r="310"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row>
    <row r="311"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row>
    <row r="312"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row>
    <row r="313"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row>
    <row r="314"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row>
    <row r="31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row>
    <row r="316"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row>
    <row r="317"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row>
    <row r="318"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row>
    <row r="319"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row>
    <row r="320"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row>
    <row r="321"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row>
    <row r="322"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row>
    <row r="323"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row>
    <row r="324"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row>
    <row r="3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row>
    <row r="326"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row>
    <row r="327"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row>
    <row r="328"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row>
    <row r="329"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row>
    <row r="330"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row>
    <row r="331"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row>
    <row r="332"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row>
    <row r="333"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row>
    <row r="334"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row>
    <row r="33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row>
    <row r="336"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row>
    <row r="337"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row>
    <row r="338"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row>
    <row r="339"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row>
    <row r="340"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row>
    <row r="341"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row>
    <row r="342"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row>
    <row r="343"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row>
    <row r="344"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row>
    <row r="34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row>
    <row r="346"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row>
    <row r="347"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row>
    <row r="348"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row>
    <row r="349"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row>
    <row r="350"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row>
    <row r="351"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row>
    <row r="352"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row>
    <row r="353"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row>
    <row r="354"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row>
    <row r="35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row>
    <row r="356"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row>
    <row r="357"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row>
    <row r="358"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row>
    <row r="359"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row>
    <row r="360"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row>
    <row r="361"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row>
    <row r="362"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row>
    <row r="363"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row>
    <row r="364"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row>
    <row r="36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row>
    <row r="366"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row>
    <row r="367"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row>
    <row r="368"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row>
    <row r="369"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row>
    <row r="370"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row>
    <row r="371"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row>
    <row r="372"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row>
    <row r="373"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row>
    <row r="374"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row>
    <row r="37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row>
    <row r="376"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row>
    <row r="377"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row>
    <row r="378"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row>
    <row r="379"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row>
    <row r="380"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row>
    <row r="381"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row>
    <row r="382"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row>
    <row r="383"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row>
    <row r="384"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row>
    <row r="38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row>
    <row r="386"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row>
    <row r="387"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row>
    <row r="388"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row>
    <row r="389"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row>
    <row r="390"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row>
    <row r="391"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row>
    <row r="392"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row>
    <row r="393"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row>
    <row r="394"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row>
    <row r="39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row>
    <row r="396"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row>
    <row r="397"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row>
    <row r="398"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row>
    <row r="399"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row>
    <row r="400"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row>
    <row r="401"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row>
    <row r="402"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row>
    <row r="403"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row>
    <row r="404"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row>
    <row r="40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row>
    <row r="406"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row>
    <row r="407"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row>
    <row r="408"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row>
    <row r="409"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row>
    <row r="410"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row>
    <row r="411"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row>
    <row r="412"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row>
    <row r="413"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row>
    <row r="414"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row>
    <row r="41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row>
    <row r="416"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row>
    <row r="417"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row>
    <row r="418"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row>
    <row r="419"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row>
    <row r="420"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row>
    <row r="421"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row>
    <row r="422"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row>
    <row r="423"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row>
    <row r="424"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row>
    <row r="4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row>
    <row r="426"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row>
    <row r="427"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row>
    <row r="428"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row>
    <row r="429"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row>
    <row r="430"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row>
    <row r="431"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row>
    <row r="432"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row>
    <row r="433"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row>
    <row r="434"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row>
    <row r="43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row>
    <row r="436"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row>
    <row r="437"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row>
    <row r="438"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row>
    <row r="439"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row>
    <row r="440"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row>
    <row r="441"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row>
    <row r="442"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row>
    <row r="443"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row>
    <row r="444"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row>
    <row r="44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row>
    <row r="446"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row>
    <row r="447"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row>
    <row r="448"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row>
    <row r="449"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row>
    <row r="450"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row>
    <row r="451"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row>
    <row r="452"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row>
    <row r="453"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row>
    <row r="454"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row>
    <row r="45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row>
    <row r="456"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row>
    <row r="457"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row>
    <row r="458"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row>
    <row r="459"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row>
    <row r="460"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row>
    <row r="461"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row>
    <row r="462"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row>
    <row r="463"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row>
    <row r="464"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row>
    <row r="46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row>
    <row r="466"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row>
    <row r="467"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row>
    <row r="468"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row>
    <row r="469"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row>
    <row r="470"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row>
    <row r="471"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row>
    <row r="472"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row>
    <row r="473"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row>
    <row r="474"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row>
    <row r="47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row>
    <row r="476"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row>
    <row r="477"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row>
    <row r="478"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row>
    <row r="479"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row>
    <row r="480"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row>
    <row r="481"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row>
    <row r="482"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row>
    <row r="483"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row>
    <row r="484"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row>
    <row r="48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row>
    <row r="486"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row>
    <row r="487"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row>
    <row r="488"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row>
    <row r="489"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row>
    <row r="490"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row>
    <row r="491"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row>
    <row r="492"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row>
    <row r="493"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row>
    <row r="494"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row>
    <row r="49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row>
    <row r="496"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row>
    <row r="497"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row>
    <row r="498"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row>
    <row r="499"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row>
    <row r="500"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row>
    <row r="501"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row>
    <row r="502"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row>
    <row r="503"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row>
    <row r="504"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row>
    <row r="50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row>
    <row r="506"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row>
    <row r="507"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row>
    <row r="508"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row>
    <row r="509"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row>
    <row r="510"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row>
    <row r="511"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row>
    <row r="512"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row>
    <row r="513"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row>
    <row r="514"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row>
    <row r="51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row>
    <row r="516"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row>
    <row r="517"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row>
    <row r="518"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row>
    <row r="519"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row>
    <row r="520"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row>
    <row r="521"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row>
    <row r="522"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row>
    <row r="523"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row>
    <row r="524"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row>
    <row r="5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row>
    <row r="526"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row>
    <row r="527"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row>
    <row r="528"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row>
    <row r="529"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row>
    <row r="530"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row>
    <row r="531"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row>
    <row r="532"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row>
    <row r="533"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row>
    <row r="534"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row>
    <row r="53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row>
    <row r="536"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row>
    <row r="537"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row>
    <row r="538"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row>
    <row r="539"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row>
    <row r="540"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row>
    <row r="541"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row>
    <row r="542"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row>
    <row r="543"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row>
    <row r="544"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row>
    <row r="54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row>
    <row r="546"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row>
    <row r="547"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row>
    <row r="548"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row>
    <row r="549"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row>
    <row r="550"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row>
    <row r="551"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row>
    <row r="552"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row>
    <row r="553"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row>
    <row r="554"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row>
    <row r="55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row>
    <row r="556"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row>
    <row r="557"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row>
    <row r="558"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row>
    <row r="559"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row>
    <row r="560"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row>
    <row r="561"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row>
    <row r="562"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row>
    <row r="563"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row>
    <row r="564"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row>
    <row r="56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row>
    <row r="566"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row>
    <row r="567"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row>
    <row r="568"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row>
    <row r="569"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row>
    <row r="570"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row>
    <row r="571"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row>
    <row r="572"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row>
    <row r="573"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row>
    <row r="574"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row>
    <row r="57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row>
    <row r="576"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row>
    <row r="577"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row>
    <row r="578"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row>
    <row r="579"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row>
    <row r="580"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row>
    <row r="581"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row>
    <row r="582"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row>
    <row r="583"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row>
    <row r="584"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row>
    <row r="58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row>
    <row r="586"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row>
    <row r="587"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row>
    <row r="588"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row>
    <row r="589"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row>
    <row r="590"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row>
    <row r="591"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row>
    <row r="592"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row>
    <row r="593"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row>
    <row r="594"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row>
    <row r="59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row>
    <row r="596"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row>
    <row r="597"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row>
    <row r="598"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row>
    <row r="599"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row>
    <row r="600"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row>
    <row r="601"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row>
    <row r="602"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row>
    <row r="603"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row>
    <row r="604"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row>
    <row r="60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row>
    <row r="606"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row>
    <row r="607"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row>
    <row r="608"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row>
    <row r="609"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row>
    <row r="610"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row>
    <row r="611"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row>
    <row r="612"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row>
    <row r="613"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row>
    <row r="614"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row>
    <row r="61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row>
    <row r="616"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row>
    <row r="617"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row>
    <row r="618"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row>
    <row r="619"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row>
    <row r="620"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row>
    <row r="621"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row>
    <row r="622"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row>
    <row r="623"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row>
    <row r="624"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row>
    <row r="6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row>
    <row r="626"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row>
    <row r="627"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row>
    <row r="628"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row>
    <row r="629"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row>
    <row r="630"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row>
    <row r="631"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row>
    <row r="632"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row>
    <row r="633"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row>
    <row r="634"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row>
    <row r="63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row>
    <row r="636"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row>
    <row r="637"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row>
    <row r="638"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row>
    <row r="639"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row>
    <row r="640"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row>
    <row r="641"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row>
    <row r="642"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row>
    <row r="643"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row>
    <row r="644"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row>
    <row r="64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row>
    <row r="646"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row>
    <row r="647"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row>
    <row r="648"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row>
    <row r="649"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row>
    <row r="650"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row>
    <row r="651"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row>
    <row r="652"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row>
    <row r="653"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row>
    <row r="654"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row>
    <row r="65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row>
    <row r="656"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row>
    <row r="657"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row>
    <row r="658"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row>
    <row r="659"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row>
    <row r="660"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row>
    <row r="661"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row>
    <row r="662"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row>
    <row r="663"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row>
    <row r="664"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row>
    <row r="66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row>
    <row r="666"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row>
    <row r="667"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row>
    <row r="668"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row>
    <row r="669"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row>
    <row r="670"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row>
    <row r="671"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row>
    <row r="672"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row>
    <row r="673"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row>
    <row r="674"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row>
    <row r="67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row>
    <row r="676"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row>
    <row r="677"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row>
    <row r="678"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row>
    <row r="679"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row>
    <row r="680"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row>
    <row r="681"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row>
    <row r="682"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row>
    <row r="683"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row>
    <row r="684"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row>
    <row r="68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row>
    <row r="686"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row>
    <row r="687"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row>
    <row r="688"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row>
    <row r="689"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row>
    <row r="690"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row>
    <row r="691"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row>
    <row r="692"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row>
    <row r="693"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row>
    <row r="694"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row>
    <row r="69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row>
    <row r="696"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row>
    <row r="697"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row>
    <row r="698"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row>
    <row r="699"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row>
    <row r="700"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row>
    <row r="701"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row>
    <row r="702"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row>
    <row r="703"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row>
    <row r="704"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row>
    <row r="70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row>
    <row r="706"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row>
    <row r="707"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row>
    <row r="708"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row>
    <row r="709"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row>
    <row r="710"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row>
    <row r="711"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row>
    <row r="712"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row>
    <row r="713"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row>
    <row r="714"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row>
    <row r="71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row>
    <row r="716"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row>
    <row r="717"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row>
    <row r="718"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row>
    <row r="719"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row>
    <row r="720"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row>
    <row r="721"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row>
    <row r="722"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row>
    <row r="723"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row>
    <row r="724"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row>
    <row r="7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row>
    <row r="726"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row>
    <row r="727"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row>
    <row r="728"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row>
    <row r="729"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row>
    <row r="730"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row>
    <row r="731"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row>
    <row r="732"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row>
    <row r="733"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row>
    <row r="734"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row>
    <row r="73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row>
    <row r="736"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row>
    <row r="737"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row>
    <row r="738"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row>
    <row r="739"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row>
    <row r="740"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row>
    <row r="741"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row>
    <row r="742"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row>
    <row r="743"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row>
    <row r="744"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row>
    <row r="74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row>
    <row r="746"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row>
    <row r="747"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row>
    <row r="748"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row>
    <row r="749"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row>
    <row r="750"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row>
    <row r="751"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row>
    <row r="752"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row>
    <row r="753"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row>
    <row r="754"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row>
    <row r="75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row>
    <row r="756"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row>
    <row r="757"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row>
    <row r="758"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row>
    <row r="759"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row>
    <row r="760"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row>
    <row r="761"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row>
    <row r="762"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row>
    <row r="763"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row>
    <row r="764"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row>
    <row r="76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row>
    <row r="766"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row>
    <row r="767"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row>
    <row r="768"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row>
    <row r="769"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row>
    <row r="770"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row>
    <row r="771"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row>
    <row r="772"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row>
    <row r="773"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row>
    <row r="774"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row>
    <row r="77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row>
    <row r="776"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row>
    <row r="777"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row>
    <row r="778"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row>
    <row r="779"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row>
    <row r="780"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row>
    <row r="781"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row>
    <row r="782"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row>
    <row r="783"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row>
    <row r="784"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row>
    <row r="78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row>
    <row r="786"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row>
    <row r="787"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row>
    <row r="788"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row>
    <row r="789"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row>
    <row r="790"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row>
    <row r="791"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row>
    <row r="792"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row>
    <row r="793"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row>
    <row r="794"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row>
    <row r="79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row>
    <row r="796"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row>
    <row r="797"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row>
    <row r="798"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row>
    <row r="799"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row>
    <row r="800"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row>
    <row r="801"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row>
    <row r="802"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row>
    <row r="803"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row>
    <row r="804"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row>
    <row r="80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row>
    <row r="806"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row>
    <row r="807"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row>
    <row r="808"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row>
    <row r="809"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row>
    <row r="810"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row>
    <row r="811"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row>
    <row r="812"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row>
    <row r="813"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row>
    <row r="814"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row>
    <row r="81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row>
    <row r="816"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row>
    <row r="817"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row>
    <row r="818"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row>
    <row r="819"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row>
    <row r="820"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row>
    <row r="821"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row>
    <row r="822"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row>
    <row r="823"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row>
    <row r="824"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row>
    <row r="8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row>
    <row r="826"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row>
    <row r="827"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row>
    <row r="828"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row>
    <row r="829"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row>
    <row r="830"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row>
    <row r="831"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row>
    <row r="832"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row>
    <row r="833"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row>
    <row r="834"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row>
    <row r="83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row>
    <row r="836"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row>
    <row r="837"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row>
    <row r="838"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row>
    <row r="839"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row>
    <row r="840"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row>
    <row r="841"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row>
    <row r="842"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row>
    <row r="843"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row>
    <row r="844"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row>
    <row r="845"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row>
    <row r="846"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row>
    <row r="847"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row>
    <row r="848"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row>
    <row r="849"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row>
    <row r="850"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row>
    <row r="851"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row>
    <row r="852"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row>
    <row r="853"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row>
    <row r="854"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row>
    <row r="855"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row>
    <row r="856"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row>
    <row r="857"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row>
    <row r="858"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row>
    <row r="859"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row>
    <row r="860"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row>
    <row r="861"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row>
    <row r="862"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row>
    <row r="863"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row>
    <row r="864"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row>
    <row r="865"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row>
    <row r="866"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row>
    <row r="867"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row>
    <row r="868"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row>
    <row r="869"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row>
    <row r="870"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row>
    <row r="871"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row>
    <row r="872"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row>
    <row r="873"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row>
    <row r="874"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row>
    <row r="875"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row>
    <row r="876"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row>
    <row r="877"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row>
    <row r="878"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row>
    <row r="879"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row>
    <row r="880"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row>
    <row r="881"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row>
    <row r="882"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row>
    <row r="883"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row>
    <row r="884"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row>
    <row r="885"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row>
    <row r="886"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row>
    <row r="887"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row>
    <row r="888"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row>
    <row r="889"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row>
    <row r="890"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row>
    <row r="891"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row>
    <row r="892"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row>
    <row r="893"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row>
    <row r="894"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row>
    <row r="895"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row>
    <row r="896"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row>
    <row r="897"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row>
    <row r="898"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row>
    <row r="899"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row>
    <row r="900"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row>
    <row r="901"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row>
    <row r="902"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row>
    <row r="903"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row>
    <row r="904"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row>
    <row r="905"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row>
    <row r="906"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row>
    <row r="907"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row>
    <row r="908"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row>
    <row r="909"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row>
    <row r="910"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row>
    <row r="911"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row>
    <row r="912"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row>
    <row r="913"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row>
    <row r="914"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row>
    <row r="915"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row>
    <row r="916"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row>
    <row r="917"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row>
    <row r="918"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row>
    <row r="919"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row>
    <row r="920"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row>
    <row r="921"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row>
    <row r="922"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row>
    <row r="923"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row>
    <row r="924"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row>
    <row r="925"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row>
    <row r="926"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row>
    <row r="927"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row>
    <row r="928"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row>
    <row r="929"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row>
    <row r="930"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row>
    <row r="931"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row>
    <row r="932"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row>
    <row r="933"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row>
    <row r="934"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row>
    <row r="935"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row>
    <row r="936"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row>
    <row r="937"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row>
    <row r="938"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row>
    <row r="939"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row>
    <row r="940"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row>
    <row r="941"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row>
    <row r="942"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row>
    <row r="943"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row>
    <row r="944"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row>
    <row r="945"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row>
    <row r="946"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row>
    <row r="947"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row>
    <row r="948"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row>
    <row r="949"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row>
    <row r="950"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row>
    <row r="951"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row>
    <row r="952"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row>
    <row r="953"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row>
    <row r="954"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row>
    <row r="955"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row>
    <row r="956"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row>
    <row r="957"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row>
    <row r="958"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row>
    <row r="959"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row>
    <row r="960"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row>
    <row r="961"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row>
    <row r="962"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row>
    <row r="963"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row>
    <row r="964"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row>
    <row r="965"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row>
    <row r="966"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row>
    <row r="967"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row>
    <row r="968"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row>
    <row r="969"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row>
    <row r="970"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row>
    <row r="971"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row>
    <row r="972"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row>
    <row r="973"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row>
    <row r="974"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row>
    <row r="975"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row>
    <row r="976"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row>
    <row r="977"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row>
    <row r="978"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row>
    <row r="979"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row>
    <row r="980"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row>
    <row r="981"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row>
    <row r="982"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row>
    <row r="983"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row>
    <row r="984"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row>
    <row r="985"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row>
    <row r="986"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row>
    <row r="987"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row>
    <row r="988"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row>
    <row r="989"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row>
    <row r="990"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row>
    <row r="991"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row>
    <row r="992"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row>
    <row r="993" ht="15.7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row>
    <row r="994" ht="15.7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row>
    <row r="995" ht="15.7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row>
    <row r="996" ht="15.7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row>
    <row r="997" ht="15.7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row>
    <row r="998" ht="15.7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row>
    <row r="999" ht="15.7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row>
    <row r="1000" ht="15.7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row>
  </sheetData>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2" max="24" width="7.63"/>
  </cols>
  <sheetData>
    <row r="1" ht="15.75" customHeight="1">
      <c r="A1" s="16" t="s">
        <v>100</v>
      </c>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2"/>
    </row>
    <row r="2" ht="15.75" customHeight="1">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2"/>
    </row>
    <row r="3" ht="15.75" customHeight="1">
      <c r="A3" s="2"/>
      <c r="B3" s="81">
        <v>2002.0</v>
      </c>
      <c r="C3" s="81">
        <v>2003.0</v>
      </c>
      <c r="D3" s="81">
        <v>2004.0</v>
      </c>
      <c r="E3" s="81">
        <v>2005.0</v>
      </c>
      <c r="F3" s="81">
        <v>2006.0</v>
      </c>
      <c r="G3" s="81">
        <v>2007.0</v>
      </c>
      <c r="H3" s="81">
        <v>2008.0</v>
      </c>
      <c r="I3" s="81">
        <v>2009.0</v>
      </c>
      <c r="J3" s="81">
        <v>2010.0</v>
      </c>
      <c r="K3" s="81">
        <v>2011.0</v>
      </c>
      <c r="L3" s="69">
        <v>2012.0</v>
      </c>
      <c r="M3" s="69">
        <v>2013.0</v>
      </c>
      <c r="N3" s="69">
        <v>2014.0</v>
      </c>
      <c r="O3" s="69">
        <v>2015.0</v>
      </c>
      <c r="P3" s="69">
        <v>2016.0</v>
      </c>
      <c r="Q3" s="69">
        <v>2017.0</v>
      </c>
      <c r="R3" s="69">
        <v>2018.0</v>
      </c>
      <c r="S3" s="69">
        <v>2019.0</v>
      </c>
      <c r="T3" s="69">
        <v>2020.0</v>
      </c>
      <c r="U3" s="69">
        <v>2021.0</v>
      </c>
      <c r="V3" s="69">
        <v>2022.0</v>
      </c>
      <c r="W3" s="32">
        <v>2023.0</v>
      </c>
      <c r="X3" s="69">
        <v>2024.0</v>
      </c>
      <c r="Y3" s="2"/>
      <c r="Z3" s="2"/>
      <c r="AA3" s="2"/>
      <c r="AB3" s="2"/>
      <c r="AC3" s="2"/>
      <c r="AD3" s="2"/>
      <c r="AE3" s="2"/>
      <c r="AF3" s="2"/>
      <c r="AG3" s="2"/>
      <c r="AH3" s="2"/>
      <c r="AI3" s="2"/>
      <c r="AJ3" s="2"/>
    </row>
    <row r="4" ht="15.75" customHeight="1">
      <c r="A4" s="125" t="s">
        <v>53</v>
      </c>
      <c r="B4" s="126">
        <v>7.1</v>
      </c>
      <c r="C4" s="126">
        <v>7.0</v>
      </c>
      <c r="D4" s="126">
        <v>7.5</v>
      </c>
      <c r="E4" s="126">
        <v>7.3</v>
      </c>
      <c r="F4" s="126">
        <v>7.7</v>
      </c>
      <c r="G4" s="126">
        <v>7.7</v>
      </c>
      <c r="H4" s="126">
        <v>8.0</v>
      </c>
      <c r="I4" s="126">
        <v>7.7</v>
      </c>
      <c r="J4" s="126">
        <v>7.5</v>
      </c>
      <c r="K4" s="126">
        <v>7.6</v>
      </c>
      <c r="L4" s="126">
        <v>7.3</v>
      </c>
      <c r="M4" s="126">
        <v>7.3</v>
      </c>
      <c r="N4" s="126">
        <v>6.9</v>
      </c>
      <c r="O4" s="126">
        <v>6.7</v>
      </c>
      <c r="P4" s="126">
        <v>6.6</v>
      </c>
      <c r="Q4" s="126">
        <v>6.5</v>
      </c>
      <c r="R4" s="126">
        <v>6.2</v>
      </c>
      <c r="S4" s="126">
        <v>5.9</v>
      </c>
      <c r="T4" s="126">
        <v>5.6</v>
      </c>
      <c r="U4" s="127">
        <v>5.4</v>
      </c>
      <c r="V4" s="127">
        <v>5.3</v>
      </c>
      <c r="W4" s="127">
        <v>5.6</v>
      </c>
      <c r="X4" s="69">
        <v>5.1</v>
      </c>
      <c r="Y4" s="16"/>
      <c r="Z4" s="16"/>
      <c r="AA4" s="16"/>
      <c r="AB4" s="16"/>
      <c r="AC4" s="16"/>
      <c r="AD4" s="16"/>
      <c r="AE4" s="16"/>
      <c r="AF4" s="16"/>
      <c r="AG4" s="16"/>
      <c r="AH4" s="16"/>
      <c r="AI4" s="16"/>
      <c r="AJ4" s="2"/>
    </row>
    <row r="5" ht="15.75" customHeight="1">
      <c r="A5" s="125" t="s">
        <v>54</v>
      </c>
      <c r="B5" s="126">
        <v>8.4</v>
      </c>
      <c r="C5" s="126">
        <v>8.1</v>
      </c>
      <c r="D5" s="126">
        <v>8.4</v>
      </c>
      <c r="E5" s="126">
        <v>8.6</v>
      </c>
      <c r="F5" s="126">
        <v>8.6</v>
      </c>
      <c r="G5" s="126">
        <v>8.6</v>
      </c>
      <c r="H5" s="126">
        <v>8.8</v>
      </c>
      <c r="I5" s="126">
        <v>8.8</v>
      </c>
      <c r="J5" s="126">
        <v>8.2</v>
      </c>
      <c r="K5" s="126">
        <v>8.2</v>
      </c>
      <c r="L5" s="126">
        <v>8.3</v>
      </c>
      <c r="M5" s="126">
        <v>8.3</v>
      </c>
      <c r="N5" s="126">
        <v>8.0</v>
      </c>
      <c r="O5" s="126">
        <v>7.6</v>
      </c>
      <c r="P5" s="126">
        <v>7.3</v>
      </c>
      <c r="Q5" s="126">
        <v>7.2</v>
      </c>
      <c r="R5" s="126">
        <v>7.1</v>
      </c>
      <c r="S5" s="126">
        <v>6.3</v>
      </c>
      <c r="T5" s="126">
        <v>6.3</v>
      </c>
      <c r="U5" s="127">
        <v>5.9</v>
      </c>
      <c r="V5" s="127">
        <v>6.0</v>
      </c>
      <c r="W5" s="127">
        <v>5.9</v>
      </c>
      <c r="X5" s="69">
        <v>5.9</v>
      </c>
      <c r="Y5" s="16"/>
      <c r="Z5" s="16"/>
      <c r="AA5" s="16"/>
      <c r="AB5" s="16"/>
      <c r="AC5" s="16"/>
      <c r="AD5" s="16"/>
      <c r="AE5" s="16"/>
      <c r="AF5" s="16"/>
      <c r="AG5" s="16"/>
      <c r="AH5" s="16"/>
      <c r="AI5" s="16"/>
      <c r="AJ5" s="2"/>
    </row>
    <row r="6" ht="15.75" customHeight="1">
      <c r="A6" s="125" t="s">
        <v>42</v>
      </c>
      <c r="B6" s="126">
        <v>7.7</v>
      </c>
      <c r="C6" s="126">
        <v>8.0</v>
      </c>
      <c r="D6" s="126">
        <v>7.5</v>
      </c>
      <c r="E6" s="126">
        <v>7.8</v>
      </c>
      <c r="F6" s="126">
        <v>7.9</v>
      </c>
      <c r="G6" s="126">
        <v>7.8</v>
      </c>
      <c r="H6" s="126">
        <v>7.8</v>
      </c>
      <c r="I6" s="126">
        <v>7.5</v>
      </c>
      <c r="J6" s="126">
        <v>7.1</v>
      </c>
      <c r="K6" s="126">
        <v>7.0</v>
      </c>
      <c r="L6" s="126">
        <v>7.1</v>
      </c>
      <c r="M6" s="126">
        <v>7.1</v>
      </c>
      <c r="N6" s="127">
        <v>6.5</v>
      </c>
      <c r="O6" s="127">
        <v>6.7</v>
      </c>
      <c r="P6" s="127">
        <v>5.9</v>
      </c>
      <c r="Q6" s="127">
        <v>6.1</v>
      </c>
      <c r="R6" s="127">
        <v>5.6</v>
      </c>
      <c r="S6" s="127">
        <v>5.4</v>
      </c>
      <c r="T6" s="127">
        <v>5.3</v>
      </c>
      <c r="U6" s="127">
        <v>5.0</v>
      </c>
      <c r="V6" s="127">
        <v>5.2</v>
      </c>
      <c r="W6" s="127">
        <v>4.9</v>
      </c>
      <c r="X6" s="69">
        <v>4.7</v>
      </c>
      <c r="Y6" s="16"/>
      <c r="Z6" s="16"/>
      <c r="AA6" s="16"/>
      <c r="AB6" s="16"/>
      <c r="AC6" s="16"/>
      <c r="AD6" s="16"/>
      <c r="AE6" s="16"/>
      <c r="AF6" s="16"/>
      <c r="AG6" s="16"/>
      <c r="AH6" s="16"/>
      <c r="AI6" s="16"/>
      <c r="AJ6" s="2"/>
    </row>
    <row r="7" ht="15.75" customHeight="1">
      <c r="A7" s="125" t="s">
        <v>55</v>
      </c>
      <c r="B7" s="126">
        <v>8.9</v>
      </c>
      <c r="C7" s="126">
        <v>8.8</v>
      </c>
      <c r="D7" s="126">
        <v>9.3</v>
      </c>
      <c r="E7" s="126">
        <v>9.1</v>
      </c>
      <c r="F7" s="126">
        <v>9.2</v>
      </c>
      <c r="G7" s="126">
        <v>9.3</v>
      </c>
      <c r="H7" s="126">
        <v>9.5</v>
      </c>
      <c r="I7" s="126">
        <v>9.6</v>
      </c>
      <c r="J7" s="126">
        <v>9.3</v>
      </c>
      <c r="K7" s="126">
        <v>9.1</v>
      </c>
      <c r="L7" s="126">
        <v>9.0</v>
      </c>
      <c r="M7" s="126">
        <v>9.0</v>
      </c>
      <c r="N7" s="126">
        <v>8.9</v>
      </c>
      <c r="O7" s="126">
        <v>8.7</v>
      </c>
      <c r="P7" s="126">
        <v>8.3</v>
      </c>
      <c r="Q7" s="126">
        <v>8.2</v>
      </c>
      <c r="R7" s="126">
        <v>8.0</v>
      </c>
      <c r="S7" s="126">
        <v>7.6</v>
      </c>
      <c r="T7" s="126">
        <v>7.4</v>
      </c>
      <c r="U7" s="127">
        <v>7.2</v>
      </c>
      <c r="V7" s="127">
        <v>7.3</v>
      </c>
      <c r="W7" s="127">
        <v>6.8</v>
      </c>
      <c r="X7" s="69">
        <v>6.6</v>
      </c>
      <c r="Y7" s="16"/>
      <c r="Z7" s="16"/>
      <c r="AA7" s="16"/>
      <c r="AB7" s="16"/>
      <c r="AC7" s="16"/>
      <c r="AD7" s="16"/>
      <c r="AE7" s="16"/>
      <c r="AF7" s="16"/>
      <c r="AG7" s="16"/>
      <c r="AH7" s="16"/>
      <c r="AI7" s="16"/>
      <c r="AJ7" s="2"/>
    </row>
    <row r="8" ht="15.75" customHeight="1">
      <c r="A8" s="125" t="s">
        <v>56</v>
      </c>
      <c r="B8" s="126">
        <v>8.9</v>
      </c>
      <c r="C8" s="126">
        <v>8.8</v>
      </c>
      <c r="D8" s="126">
        <v>8.9</v>
      </c>
      <c r="E8" s="126">
        <v>8.9</v>
      </c>
      <c r="F8" s="126">
        <v>9.3</v>
      </c>
      <c r="G8" s="126">
        <v>9.4</v>
      </c>
      <c r="H8" s="126">
        <v>9.3</v>
      </c>
      <c r="I8" s="126">
        <v>9.2</v>
      </c>
      <c r="J8" s="126">
        <v>9.2</v>
      </c>
      <c r="K8" s="126">
        <v>9.1</v>
      </c>
      <c r="L8" s="126">
        <v>8.8</v>
      </c>
      <c r="M8" s="126">
        <v>8.8</v>
      </c>
      <c r="N8" s="126">
        <v>8.6</v>
      </c>
      <c r="O8" s="126">
        <v>8.1</v>
      </c>
      <c r="P8" s="126">
        <v>7.7</v>
      </c>
      <c r="Q8" s="126">
        <v>7.6</v>
      </c>
      <c r="R8" s="126">
        <v>7.4</v>
      </c>
      <c r="S8" s="126">
        <v>7.1</v>
      </c>
      <c r="T8" s="126">
        <v>6.9</v>
      </c>
      <c r="U8" s="127">
        <v>6.6</v>
      </c>
      <c r="V8" s="127">
        <v>6.5</v>
      </c>
      <c r="W8" s="127">
        <v>6.5</v>
      </c>
      <c r="X8" s="69">
        <v>6.1</v>
      </c>
      <c r="Y8" s="16"/>
      <c r="Z8" s="16"/>
      <c r="AA8" s="16"/>
      <c r="AB8" s="16"/>
      <c r="AC8" s="16"/>
      <c r="AD8" s="16"/>
      <c r="AE8" s="16"/>
      <c r="AF8" s="16"/>
      <c r="AG8" s="16"/>
      <c r="AH8" s="16"/>
      <c r="AI8" s="16"/>
      <c r="AJ8" s="2"/>
    </row>
    <row r="9" ht="15.75" customHeight="1">
      <c r="A9" s="125" t="s">
        <v>57</v>
      </c>
      <c r="B9" s="126">
        <v>8.8</v>
      </c>
      <c r="C9" s="126">
        <v>8.9</v>
      </c>
      <c r="D9" s="126">
        <v>9.1</v>
      </c>
      <c r="E9" s="126">
        <v>9.0</v>
      </c>
      <c r="F9" s="126">
        <v>9.1</v>
      </c>
      <c r="G9" s="126">
        <v>9.2</v>
      </c>
      <c r="H9" s="126">
        <v>9.4</v>
      </c>
      <c r="I9" s="126">
        <v>9.2</v>
      </c>
      <c r="J9" s="126">
        <v>9.0</v>
      </c>
      <c r="K9" s="126">
        <v>8.8</v>
      </c>
      <c r="L9" s="126">
        <v>8.6</v>
      </c>
      <c r="M9" s="126">
        <v>8.6</v>
      </c>
      <c r="N9" s="126">
        <v>8.3</v>
      </c>
      <c r="O9" s="126">
        <v>8.0</v>
      </c>
      <c r="P9" s="126">
        <v>7.7</v>
      </c>
      <c r="Q9" s="126">
        <v>7.3</v>
      </c>
      <c r="R9" s="126">
        <v>7.2</v>
      </c>
      <c r="S9" s="126">
        <v>6.8</v>
      </c>
      <c r="T9" s="126">
        <v>6.5</v>
      </c>
      <c r="U9" s="127">
        <v>6.4</v>
      </c>
      <c r="V9" s="127">
        <v>6.3</v>
      </c>
      <c r="W9" s="127">
        <v>6.1</v>
      </c>
      <c r="X9" s="69">
        <v>5.8</v>
      </c>
      <c r="Y9" s="16"/>
      <c r="Z9" s="16"/>
      <c r="AA9" s="16"/>
      <c r="AB9" s="16"/>
      <c r="AC9" s="16"/>
      <c r="AD9" s="16"/>
      <c r="AE9" s="16"/>
      <c r="AF9" s="16"/>
      <c r="AG9" s="16"/>
      <c r="AH9" s="16"/>
      <c r="AI9" s="16"/>
      <c r="AJ9" s="2"/>
    </row>
    <row r="10" ht="15.75" customHeight="1">
      <c r="A10" s="125" t="s">
        <v>97</v>
      </c>
      <c r="B10" s="126">
        <v>7.6</v>
      </c>
      <c r="C10" s="126">
        <v>8.3</v>
      </c>
      <c r="D10" s="126">
        <v>8.3</v>
      </c>
      <c r="E10" s="126">
        <v>7.7</v>
      </c>
      <c r="F10" s="126">
        <v>8.2</v>
      </c>
      <c r="G10" s="126">
        <v>7.7</v>
      </c>
      <c r="H10" s="126">
        <v>7.8</v>
      </c>
      <c r="I10" s="126">
        <v>8.1</v>
      </c>
      <c r="J10" s="126">
        <v>7.8</v>
      </c>
      <c r="K10" s="126">
        <v>7.6</v>
      </c>
      <c r="L10" s="126">
        <v>7.3</v>
      </c>
      <c r="M10" s="126">
        <v>7.3</v>
      </c>
      <c r="N10" s="126">
        <v>6.8</v>
      </c>
      <c r="O10" s="126">
        <v>7.0</v>
      </c>
      <c r="P10" s="126">
        <v>6.5</v>
      </c>
      <c r="Q10" s="126">
        <v>6.0</v>
      </c>
      <c r="R10" s="126">
        <v>5.7</v>
      </c>
      <c r="S10" s="126">
        <v>5.4</v>
      </c>
      <c r="T10" s="126">
        <v>5.2</v>
      </c>
      <c r="U10" s="127">
        <v>5.5</v>
      </c>
      <c r="V10" s="127">
        <v>5.7</v>
      </c>
      <c r="W10" s="127">
        <v>5.0</v>
      </c>
      <c r="X10" s="69">
        <v>4.9</v>
      </c>
      <c r="Y10" s="16"/>
      <c r="Z10" s="16"/>
      <c r="AA10" s="16"/>
      <c r="AB10" s="16"/>
      <c r="AC10" s="16"/>
      <c r="AD10" s="16"/>
      <c r="AE10" s="16"/>
      <c r="AF10" s="16"/>
      <c r="AG10" s="16"/>
      <c r="AH10" s="16"/>
      <c r="AI10" s="16"/>
      <c r="AJ10" s="2"/>
    </row>
    <row r="11" ht="15.75" customHeight="1">
      <c r="A11" s="125" t="s">
        <v>59</v>
      </c>
      <c r="B11" s="126">
        <v>7.6</v>
      </c>
      <c r="C11" s="126">
        <v>7.8</v>
      </c>
      <c r="D11" s="126">
        <v>7.8</v>
      </c>
      <c r="E11" s="126">
        <v>7.7</v>
      </c>
      <c r="F11" s="126">
        <v>7.7</v>
      </c>
      <c r="G11" s="126">
        <v>8.3</v>
      </c>
      <c r="H11" s="126">
        <v>7.7</v>
      </c>
      <c r="I11" s="126">
        <v>7.8</v>
      </c>
      <c r="J11" s="126">
        <v>7.6</v>
      </c>
      <c r="K11" s="126">
        <v>7.4</v>
      </c>
      <c r="L11" s="126">
        <v>7.8</v>
      </c>
      <c r="M11" s="126">
        <v>7.8</v>
      </c>
      <c r="N11" s="126">
        <v>7.2</v>
      </c>
      <c r="O11" s="126">
        <v>7.2</v>
      </c>
      <c r="P11" s="126">
        <v>6.7</v>
      </c>
      <c r="Q11" s="126">
        <v>6.7</v>
      </c>
      <c r="R11" s="126">
        <v>6.5</v>
      </c>
      <c r="S11" s="126">
        <v>6.3</v>
      </c>
      <c r="T11" s="126">
        <v>6.1</v>
      </c>
      <c r="U11" s="127">
        <v>6.0</v>
      </c>
      <c r="V11" s="127">
        <v>6.0</v>
      </c>
      <c r="W11" s="127">
        <v>5.9</v>
      </c>
      <c r="X11" s="69">
        <v>5.4</v>
      </c>
      <c r="Y11" s="16"/>
      <c r="Z11" s="16"/>
      <c r="AA11" s="16"/>
      <c r="AB11" s="16"/>
      <c r="AC11" s="16"/>
      <c r="AD11" s="16"/>
      <c r="AE11" s="16"/>
      <c r="AF11" s="16"/>
      <c r="AG11" s="16"/>
      <c r="AH11" s="16"/>
      <c r="AI11" s="16"/>
      <c r="AJ11" s="2"/>
    </row>
    <row r="12" ht="15.75" customHeight="1">
      <c r="A12" s="125" t="s">
        <v>60</v>
      </c>
      <c r="B12" s="126">
        <v>8.5</v>
      </c>
      <c r="C12" s="126">
        <v>8.6</v>
      </c>
      <c r="D12" s="126">
        <v>8.8</v>
      </c>
      <c r="E12" s="126">
        <v>8.7</v>
      </c>
      <c r="F12" s="126">
        <v>8.8</v>
      </c>
      <c r="G12" s="126">
        <v>8.9</v>
      </c>
      <c r="H12" s="126">
        <v>9.0</v>
      </c>
      <c r="I12" s="126">
        <v>8.9</v>
      </c>
      <c r="J12" s="126">
        <v>8.7</v>
      </c>
      <c r="K12" s="126">
        <v>8.6</v>
      </c>
      <c r="L12" s="126">
        <v>8.4</v>
      </c>
      <c r="M12" s="126">
        <v>8.4</v>
      </c>
      <c r="N12" s="127">
        <v>8.1</v>
      </c>
      <c r="O12" s="127">
        <v>7.9</v>
      </c>
      <c r="P12" s="127">
        <v>7.5</v>
      </c>
      <c r="Q12" s="127">
        <v>7.2</v>
      </c>
      <c r="R12" s="127">
        <v>7.1</v>
      </c>
      <c r="S12" s="127">
        <v>6.7</v>
      </c>
      <c r="T12" s="127">
        <v>6.5</v>
      </c>
      <c r="U12" s="127">
        <v>6.3</v>
      </c>
      <c r="V12" s="127">
        <v>6.3</v>
      </c>
      <c r="W12" s="127">
        <v>6.1</v>
      </c>
      <c r="X12" s="69">
        <v>5.8</v>
      </c>
      <c r="Y12" s="16"/>
      <c r="Z12" s="16"/>
      <c r="AA12" s="16"/>
      <c r="AB12" s="16"/>
      <c r="AC12" s="16"/>
      <c r="AD12" s="16"/>
      <c r="AE12" s="16"/>
      <c r="AF12" s="16"/>
      <c r="AG12" s="16"/>
      <c r="AH12" s="16"/>
      <c r="AI12" s="16"/>
      <c r="AJ12" s="2"/>
    </row>
    <row r="13" ht="15.75" customHeight="1">
      <c r="A13" s="125" t="s">
        <v>40</v>
      </c>
      <c r="B13" s="126">
        <v>9.4</v>
      </c>
      <c r="C13" s="126">
        <v>9.5</v>
      </c>
      <c r="D13" s="126">
        <v>9.7</v>
      </c>
      <c r="E13" s="126">
        <v>9.5</v>
      </c>
      <c r="F13" s="126">
        <v>9.6</v>
      </c>
      <c r="G13" s="126">
        <v>9.6</v>
      </c>
      <c r="H13" s="126">
        <v>9.7</v>
      </c>
      <c r="I13" s="126">
        <v>9.6</v>
      </c>
      <c r="J13" s="126">
        <v>9.4</v>
      </c>
      <c r="K13" s="126">
        <v>9.1</v>
      </c>
      <c r="L13" s="126">
        <v>8.9</v>
      </c>
      <c r="M13" s="126">
        <v>8.9</v>
      </c>
      <c r="N13" s="127">
        <v>8.5</v>
      </c>
      <c r="O13" s="127">
        <v>8.3</v>
      </c>
      <c r="P13" s="127">
        <v>8.1</v>
      </c>
      <c r="Q13" s="127">
        <v>7.9</v>
      </c>
      <c r="R13" s="127">
        <v>7.6</v>
      </c>
      <c r="S13" s="127">
        <v>7.3</v>
      </c>
      <c r="T13" s="127">
        <v>7.0</v>
      </c>
      <c r="U13" s="127">
        <v>6.8</v>
      </c>
      <c r="V13" s="127">
        <v>6.8</v>
      </c>
      <c r="W13" s="127">
        <v>6.7</v>
      </c>
      <c r="X13" s="69">
        <v>6.3</v>
      </c>
      <c r="Y13" s="16"/>
      <c r="Z13" s="16"/>
      <c r="AA13" s="16"/>
      <c r="AB13" s="16"/>
      <c r="AC13" s="16"/>
      <c r="AD13" s="16"/>
      <c r="AE13" s="16"/>
      <c r="AF13" s="16"/>
      <c r="AG13" s="16"/>
      <c r="AH13" s="16"/>
      <c r="AI13" s="16"/>
      <c r="AJ13" s="2"/>
    </row>
    <row r="14" ht="15.75" customHeight="1">
      <c r="A14" s="16" t="s">
        <v>49</v>
      </c>
      <c r="B14" s="16"/>
      <c r="C14" s="16"/>
      <c r="D14" s="16"/>
      <c r="E14" s="16"/>
      <c r="F14" s="16"/>
      <c r="G14" s="16"/>
      <c r="H14" s="16"/>
      <c r="I14" s="16"/>
      <c r="J14" s="16"/>
      <c r="K14" s="16"/>
      <c r="L14" s="16"/>
      <c r="M14" s="16"/>
      <c r="N14" s="16"/>
      <c r="O14" s="16"/>
      <c r="P14" s="16"/>
      <c r="Q14" s="16"/>
      <c r="R14" s="16"/>
      <c r="S14" s="16"/>
      <c r="T14" s="16"/>
      <c r="U14" s="16"/>
      <c r="V14" s="16"/>
      <c r="W14" s="128"/>
      <c r="X14" s="16"/>
      <c r="Y14" s="16"/>
      <c r="Z14" s="16"/>
      <c r="AA14" s="16"/>
      <c r="AB14" s="16"/>
      <c r="AC14" s="16"/>
      <c r="AD14" s="16"/>
      <c r="AE14" s="16"/>
      <c r="AF14" s="16"/>
      <c r="AG14" s="16"/>
      <c r="AH14" s="16"/>
      <c r="AI14" s="16"/>
      <c r="AJ14" s="2"/>
    </row>
    <row r="15" ht="15.75" customHeight="1">
      <c r="A15" s="16" t="s">
        <v>101</v>
      </c>
      <c r="B15" s="16"/>
      <c r="C15" s="16"/>
      <c r="D15" s="16"/>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2"/>
    </row>
    <row r="16" ht="15.75" customHeight="1">
      <c r="A16" s="16"/>
      <c r="B16" s="16"/>
      <c r="C16" s="16"/>
      <c r="D16" s="16"/>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2"/>
    </row>
    <row r="17" ht="15.75" customHeight="1">
      <c r="A17" s="16"/>
      <c r="B17" s="16"/>
      <c r="C17" s="16"/>
      <c r="D17" s="16"/>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2"/>
    </row>
    <row r="18" ht="15.75" customHeight="1">
      <c r="A18" s="16"/>
      <c r="B18" s="2"/>
      <c r="C18" s="2"/>
      <c r="D18" s="2"/>
      <c r="E18" s="2"/>
      <c r="F18" s="2"/>
      <c r="G18" s="2"/>
      <c r="H18" s="2"/>
      <c r="I18" s="2"/>
      <c r="J18" s="2"/>
      <c r="K18" s="2"/>
      <c r="L18" s="2"/>
      <c r="M18" s="2"/>
      <c r="N18" s="2"/>
      <c r="O18" s="2"/>
      <c r="P18" s="2"/>
      <c r="Q18" s="2"/>
      <c r="R18" s="16"/>
      <c r="S18" s="16"/>
      <c r="T18" s="16"/>
      <c r="U18" s="16"/>
      <c r="V18" s="16"/>
      <c r="W18" s="16"/>
      <c r="X18" s="16"/>
      <c r="Y18" s="16"/>
      <c r="Z18" s="16"/>
      <c r="AA18" s="16"/>
      <c r="AB18" s="16"/>
      <c r="AC18" s="16"/>
      <c r="AD18" s="16"/>
      <c r="AE18" s="16"/>
      <c r="AF18" s="16"/>
      <c r="AG18" s="16"/>
      <c r="AH18" s="16"/>
      <c r="AI18" s="16"/>
      <c r="AJ18" s="2"/>
    </row>
    <row r="19" ht="15.75" customHeight="1">
      <c r="A19" s="16"/>
      <c r="B19" s="2"/>
      <c r="C19" s="2"/>
      <c r="D19" s="2"/>
      <c r="E19" s="2"/>
      <c r="F19" s="2"/>
      <c r="G19" s="2"/>
      <c r="H19" s="2"/>
      <c r="I19" s="2"/>
      <c r="J19" s="2"/>
      <c r="K19" s="2"/>
      <c r="L19" s="2"/>
      <c r="M19" s="2"/>
      <c r="N19" s="2"/>
      <c r="O19" s="2"/>
      <c r="P19" s="2"/>
      <c r="Q19" s="2"/>
      <c r="R19" s="129"/>
      <c r="S19" s="16"/>
      <c r="T19" s="16"/>
      <c r="U19" s="16"/>
      <c r="V19" s="16"/>
      <c r="W19" s="16"/>
      <c r="X19" s="16"/>
      <c r="Y19" s="16"/>
      <c r="Z19" s="16"/>
      <c r="AA19" s="16"/>
      <c r="AB19" s="16"/>
      <c r="AC19" s="16"/>
      <c r="AD19" s="16"/>
      <c r="AE19" s="16"/>
      <c r="AF19" s="16"/>
      <c r="AG19" s="16"/>
      <c r="AH19" s="16"/>
      <c r="AI19" s="16"/>
      <c r="AJ19" s="2"/>
    </row>
    <row r="20" ht="15.75" customHeight="1">
      <c r="A20" s="16"/>
      <c r="B20" s="2"/>
      <c r="C20" s="2"/>
      <c r="D20" s="2"/>
      <c r="E20" s="2"/>
      <c r="F20" s="2"/>
      <c r="G20" s="2"/>
      <c r="H20" s="2"/>
      <c r="I20" s="2"/>
      <c r="J20" s="2"/>
      <c r="K20" s="2"/>
      <c r="L20" s="2"/>
      <c r="M20" s="2"/>
      <c r="N20" s="2"/>
      <c r="O20" s="2"/>
      <c r="P20" s="2"/>
      <c r="Q20" s="2"/>
      <c r="R20" s="129"/>
      <c r="S20" s="16"/>
      <c r="T20" s="16"/>
      <c r="U20" s="16"/>
      <c r="V20" s="16"/>
      <c r="W20" s="16"/>
      <c r="X20" s="16"/>
      <c r="Y20" s="16"/>
      <c r="Z20" s="16"/>
      <c r="AA20" s="16"/>
      <c r="AB20" s="16"/>
      <c r="AC20" s="16"/>
      <c r="AD20" s="16"/>
      <c r="AE20" s="16"/>
      <c r="AF20" s="16"/>
      <c r="AG20" s="16"/>
      <c r="AH20" s="16"/>
      <c r="AI20" s="16"/>
      <c r="AJ20" s="2"/>
    </row>
    <row r="21" ht="15.75" customHeight="1">
      <c r="A21" s="16"/>
      <c r="B21" s="2"/>
      <c r="C21" s="2"/>
      <c r="D21" s="2"/>
      <c r="E21" s="2"/>
      <c r="F21" s="2"/>
      <c r="G21" s="2"/>
      <c r="H21" s="2"/>
      <c r="I21" s="2"/>
      <c r="J21" s="2"/>
      <c r="K21" s="2"/>
      <c r="L21" s="2"/>
      <c r="M21" s="2"/>
      <c r="N21" s="2"/>
      <c r="O21" s="2"/>
      <c r="P21" s="2"/>
      <c r="Q21" s="2"/>
      <c r="R21" s="129"/>
      <c r="S21" s="16"/>
      <c r="T21" s="16"/>
      <c r="U21" s="16"/>
      <c r="V21" s="16"/>
      <c r="W21" s="16"/>
      <c r="X21" s="16"/>
      <c r="Y21" s="16"/>
      <c r="Z21" s="16"/>
      <c r="AA21" s="16"/>
      <c r="AB21" s="16"/>
      <c r="AC21" s="16"/>
      <c r="AD21" s="16"/>
      <c r="AE21" s="16"/>
      <c r="AF21" s="16"/>
      <c r="AG21" s="16"/>
      <c r="AH21" s="16"/>
      <c r="AI21" s="16"/>
      <c r="AJ21" s="2"/>
    </row>
    <row r="22" ht="15.75" customHeight="1">
      <c r="A22" s="16"/>
      <c r="B22" s="2"/>
      <c r="C22" s="2"/>
      <c r="D22" s="2"/>
      <c r="E22" s="2"/>
      <c r="F22" s="2"/>
      <c r="G22" s="2"/>
      <c r="H22" s="2"/>
      <c r="I22" s="2"/>
      <c r="J22" s="2"/>
      <c r="K22" s="2"/>
      <c r="L22" s="2"/>
      <c r="M22" s="2"/>
      <c r="N22" s="2"/>
      <c r="O22" s="2"/>
      <c r="P22" s="2"/>
      <c r="Q22" s="2"/>
      <c r="R22" s="129"/>
      <c r="S22" s="16"/>
      <c r="T22" s="16"/>
      <c r="U22" s="16"/>
      <c r="V22" s="16"/>
      <c r="W22" s="16"/>
      <c r="X22" s="16"/>
      <c r="Y22" s="16"/>
      <c r="Z22" s="16"/>
      <c r="AA22" s="16"/>
      <c r="AB22" s="16"/>
      <c r="AC22" s="16"/>
      <c r="AD22" s="16"/>
      <c r="AE22" s="16"/>
      <c r="AF22" s="16"/>
      <c r="AG22" s="16"/>
      <c r="AH22" s="16"/>
      <c r="AI22" s="16"/>
      <c r="AJ22" s="2"/>
    </row>
    <row r="23" ht="15.75" customHeight="1">
      <c r="A23" s="16"/>
      <c r="B23" s="2"/>
      <c r="C23" s="2"/>
      <c r="D23" s="2"/>
      <c r="E23" s="2"/>
      <c r="F23" s="2"/>
      <c r="G23" s="2"/>
      <c r="H23" s="2"/>
      <c r="I23" s="2"/>
      <c r="J23" s="2"/>
      <c r="K23" s="2"/>
      <c r="L23" s="2"/>
      <c r="M23" s="2"/>
      <c r="N23" s="2"/>
      <c r="O23" s="2"/>
      <c r="P23" s="2"/>
      <c r="Q23" s="2"/>
      <c r="R23" s="129"/>
      <c r="S23" s="16"/>
      <c r="T23" s="16"/>
      <c r="U23" s="16"/>
      <c r="V23" s="16"/>
      <c r="W23" s="16"/>
      <c r="X23" s="16"/>
      <c r="Y23" s="16"/>
      <c r="Z23" s="16"/>
      <c r="AA23" s="16"/>
      <c r="AB23" s="16"/>
      <c r="AC23" s="16"/>
      <c r="AD23" s="16"/>
      <c r="AE23" s="16"/>
      <c r="AF23" s="16"/>
      <c r="AG23" s="16"/>
      <c r="AH23" s="16"/>
      <c r="AI23" s="16"/>
      <c r="AJ23" s="2"/>
    </row>
    <row r="24" ht="15.75" customHeight="1">
      <c r="A24" s="16"/>
      <c r="B24" s="2"/>
      <c r="C24" s="2"/>
      <c r="D24" s="2"/>
      <c r="E24" s="2"/>
      <c r="F24" s="2"/>
      <c r="G24" s="2"/>
      <c r="H24" s="2"/>
      <c r="I24" s="2"/>
      <c r="J24" s="2"/>
      <c r="K24" s="2"/>
      <c r="L24" s="2"/>
      <c r="M24" s="2"/>
      <c r="N24" s="2"/>
      <c r="O24" s="2"/>
      <c r="P24" s="2"/>
      <c r="Q24" s="2"/>
      <c r="R24" s="129"/>
      <c r="S24" s="16"/>
      <c r="T24" s="16"/>
      <c r="U24" s="16"/>
      <c r="V24" s="16"/>
      <c r="W24" s="16"/>
      <c r="X24" s="16"/>
      <c r="Y24" s="16"/>
      <c r="Z24" s="16"/>
      <c r="AA24" s="16"/>
      <c r="AB24" s="16"/>
      <c r="AC24" s="16"/>
      <c r="AD24" s="16"/>
      <c r="AE24" s="16"/>
      <c r="AF24" s="16"/>
      <c r="AG24" s="16"/>
      <c r="AH24" s="16"/>
      <c r="AI24" s="16"/>
      <c r="AJ24" s="2"/>
    </row>
    <row r="25" ht="15.75" customHeight="1">
      <c r="A25" s="16"/>
      <c r="B25" s="2"/>
      <c r="C25" s="2"/>
      <c r="D25" s="2"/>
      <c r="E25" s="2"/>
      <c r="F25" s="2"/>
      <c r="G25" s="2"/>
      <c r="H25" s="2"/>
      <c r="I25" s="2"/>
      <c r="J25" s="2"/>
      <c r="K25" s="2"/>
      <c r="L25" s="2"/>
      <c r="M25" s="2"/>
      <c r="N25" s="2"/>
      <c r="O25" s="2"/>
      <c r="P25" s="2"/>
      <c r="Q25" s="2"/>
      <c r="R25" s="129"/>
      <c r="S25" s="16"/>
      <c r="T25" s="16"/>
      <c r="U25" s="16"/>
      <c r="V25" s="16"/>
      <c r="W25" s="16"/>
      <c r="X25" s="16"/>
      <c r="Y25" s="16"/>
      <c r="Z25" s="16"/>
      <c r="AA25" s="16"/>
      <c r="AB25" s="16"/>
      <c r="AC25" s="16"/>
      <c r="AD25" s="16"/>
      <c r="AE25" s="16"/>
      <c r="AF25" s="16"/>
      <c r="AG25" s="16"/>
      <c r="AH25" s="16"/>
      <c r="AI25" s="16"/>
      <c r="AJ25" s="2"/>
    </row>
    <row r="26" ht="15.75" customHeight="1">
      <c r="A26" s="16"/>
      <c r="B26" s="2"/>
      <c r="C26" s="2"/>
      <c r="D26" s="2"/>
      <c r="E26" s="2"/>
      <c r="F26" s="2"/>
      <c r="G26" s="2"/>
      <c r="H26" s="2"/>
      <c r="I26" s="2"/>
      <c r="J26" s="2"/>
      <c r="K26" s="2"/>
      <c r="L26" s="2"/>
      <c r="M26" s="2"/>
      <c r="N26" s="2"/>
      <c r="O26" s="2"/>
      <c r="P26" s="2"/>
      <c r="Q26" s="2"/>
      <c r="R26" s="16"/>
      <c r="S26" s="16"/>
      <c r="T26" s="16"/>
      <c r="U26" s="16"/>
      <c r="V26" s="16"/>
      <c r="W26" s="16"/>
      <c r="X26" s="16"/>
      <c r="Y26" s="16"/>
      <c r="Z26" s="16"/>
      <c r="AA26" s="16"/>
      <c r="AB26" s="16"/>
      <c r="AC26" s="16"/>
      <c r="AD26" s="16"/>
      <c r="AE26" s="16"/>
      <c r="AF26" s="16"/>
      <c r="AG26" s="16"/>
      <c r="AH26" s="16"/>
      <c r="AI26" s="16"/>
      <c r="AJ26" s="2"/>
    </row>
    <row r="27" ht="15.75" customHeight="1">
      <c r="A27" s="16"/>
      <c r="B27" s="16"/>
      <c r="C27" s="16"/>
      <c r="D27" s="16"/>
      <c r="E27" s="16"/>
      <c r="F27" s="16"/>
      <c r="G27" s="16"/>
      <c r="H27" s="16"/>
      <c r="I27" s="16"/>
      <c r="J27" s="16"/>
      <c r="K27" s="16"/>
      <c r="L27" s="16"/>
      <c r="M27" s="16"/>
      <c r="N27" s="130"/>
      <c r="O27" s="16"/>
      <c r="P27" s="16"/>
      <c r="Q27" s="16"/>
      <c r="R27" s="16"/>
      <c r="S27" s="16"/>
      <c r="T27" s="16"/>
      <c r="U27" s="16"/>
      <c r="V27" s="16"/>
      <c r="W27" s="16"/>
      <c r="X27" s="16"/>
      <c r="Y27" s="16"/>
      <c r="Z27" s="16"/>
      <c r="AA27" s="16"/>
      <c r="AB27" s="16"/>
      <c r="AC27" s="16"/>
      <c r="AD27" s="16"/>
      <c r="AE27" s="16"/>
      <c r="AF27" s="16"/>
      <c r="AG27" s="16"/>
      <c r="AH27" s="16"/>
      <c r="AI27" s="16"/>
      <c r="AJ27" s="2"/>
    </row>
    <row r="28" ht="15.75" customHeight="1">
      <c r="A28" s="16"/>
      <c r="B28" s="16"/>
      <c r="C28" s="16"/>
      <c r="D28" s="16"/>
      <c r="E28" s="16"/>
      <c r="F28" s="16"/>
      <c r="G28" s="16"/>
      <c r="H28" s="16"/>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2"/>
    </row>
    <row r="29" ht="15.75" customHeight="1">
      <c r="A29" s="16"/>
      <c r="B29" s="16"/>
      <c r="C29" s="16"/>
      <c r="D29" s="16"/>
      <c r="E29" s="16"/>
      <c r="F29" s="16"/>
      <c r="G29" s="16"/>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2"/>
    </row>
    <row r="30" ht="15.75" customHeight="1">
      <c r="A30" s="16"/>
      <c r="B30" s="16"/>
      <c r="C30" s="16"/>
      <c r="D30" s="16"/>
      <c r="E30" s="16"/>
      <c r="F30" s="16"/>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2"/>
    </row>
    <row r="31" ht="15.75" customHeight="1">
      <c r="A31" s="16"/>
      <c r="B31" s="16"/>
      <c r="C31" s="16"/>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2"/>
    </row>
    <row r="32" ht="15.75" customHeight="1">
      <c r="A32" s="16"/>
      <c r="B32" s="16"/>
      <c r="C32" s="16"/>
      <c r="D32" s="16"/>
      <c r="E32" s="16"/>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2"/>
    </row>
    <row r="33" ht="15.75" customHeight="1">
      <c r="A33" s="16"/>
      <c r="B33" s="16"/>
      <c r="C33" s="16"/>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2"/>
    </row>
    <row r="34" ht="15.75" customHeight="1">
      <c r="A34" s="16"/>
      <c r="B34" s="16"/>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2"/>
    </row>
    <row r="35" ht="15.75" customHeight="1">
      <c r="A35" s="16"/>
      <c r="B35" s="16"/>
      <c r="C35" s="16"/>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2"/>
    </row>
    <row r="36" ht="15.75" customHeight="1">
      <c r="A36" s="16"/>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2"/>
    </row>
    <row r="37" ht="15.75" customHeight="1">
      <c r="A37" s="16"/>
      <c r="B37" s="16"/>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2"/>
    </row>
    <row r="38" ht="15.75" customHeight="1">
      <c r="A38" s="16"/>
      <c r="B38" s="16"/>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2"/>
    </row>
    <row r="39" ht="15.75" customHeight="1">
      <c r="A39" s="16"/>
      <c r="B39" s="16"/>
      <c r="C39" s="16"/>
      <c r="D39" s="16"/>
      <c r="E39" s="16"/>
      <c r="F39" s="16"/>
      <c r="G39" s="16"/>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2"/>
    </row>
    <row r="40" ht="15.75" customHeight="1">
      <c r="A40" s="16"/>
      <c r="B40" s="16"/>
      <c r="C40" s="16"/>
      <c r="D40" s="16"/>
      <c r="E40" s="16"/>
      <c r="F40" s="16"/>
      <c r="G40" s="16"/>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2"/>
    </row>
    <row r="41" ht="15.75" customHeight="1">
      <c r="A41" s="16"/>
      <c r="B41" s="16"/>
      <c r="C41" s="16"/>
      <c r="D41" s="16"/>
      <c r="E41" s="16"/>
      <c r="F41" s="16"/>
      <c r="G41" s="16"/>
      <c r="H41" s="16"/>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2"/>
    </row>
    <row r="42" ht="15.75" customHeight="1">
      <c r="A42" s="16"/>
      <c r="B42" s="16"/>
      <c r="C42" s="16"/>
      <c r="D42" s="16"/>
      <c r="E42" s="16"/>
      <c r="F42" s="16"/>
      <c r="G42" s="16"/>
      <c r="H42" s="16"/>
      <c r="I42" s="16"/>
      <c r="J42" s="16"/>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2"/>
    </row>
    <row r="43" ht="15.75" customHeight="1">
      <c r="A43" s="16"/>
      <c r="B43" s="16"/>
      <c r="C43" s="16"/>
      <c r="D43" s="16"/>
      <c r="E43" s="16"/>
      <c r="F43" s="16"/>
      <c r="G43" s="16"/>
      <c r="H43" s="16"/>
      <c r="I43" s="16"/>
      <c r="J43" s="16"/>
      <c r="K43" s="16"/>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2"/>
    </row>
    <row r="44" ht="15.75" customHeight="1">
      <c r="A44" s="16"/>
      <c r="B44" s="16"/>
      <c r="C44" s="16"/>
      <c r="D44" s="16"/>
      <c r="E44" s="16"/>
      <c r="F44" s="16"/>
      <c r="G44" s="16"/>
      <c r="H44" s="16"/>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2"/>
    </row>
    <row r="45" ht="15.75" customHeight="1">
      <c r="A45" s="16"/>
      <c r="B45" s="16"/>
      <c r="C45" s="16"/>
      <c r="D45" s="16"/>
      <c r="E45" s="16"/>
      <c r="F45" s="16"/>
      <c r="G45" s="16"/>
      <c r="H45" s="16"/>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2"/>
    </row>
    <row r="46" ht="15.75" customHeight="1">
      <c r="A46" s="16"/>
      <c r="B46" s="16"/>
      <c r="C46" s="16"/>
      <c r="D46" s="16"/>
      <c r="E46" s="16"/>
      <c r="F46" s="16"/>
      <c r="G46" s="16"/>
      <c r="H46" s="16"/>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2"/>
    </row>
    <row r="47" ht="15.75" customHeight="1">
      <c r="A47" s="16"/>
      <c r="B47" s="16"/>
      <c r="C47" s="16"/>
      <c r="D47" s="16"/>
      <c r="E47" s="16"/>
      <c r="F47" s="16"/>
      <c r="G47" s="16"/>
      <c r="H47" s="16"/>
      <c r="I47" s="16"/>
      <c r="J47" s="16"/>
      <c r="K47" s="16"/>
      <c r="L47" s="16"/>
      <c r="M47" s="16"/>
      <c r="N47" s="16"/>
      <c r="O47" s="16"/>
      <c r="P47" s="16"/>
      <c r="Q47" s="16"/>
      <c r="R47" s="16"/>
      <c r="S47" s="16"/>
      <c r="T47" s="16"/>
      <c r="U47" s="16"/>
      <c r="V47" s="16"/>
      <c r="W47" s="16"/>
      <c r="X47" s="16"/>
      <c r="Y47" s="16"/>
      <c r="Z47" s="16"/>
      <c r="AA47" s="16"/>
      <c r="AB47" s="16"/>
      <c r="AC47" s="16"/>
      <c r="AD47" s="16"/>
      <c r="AE47" s="16"/>
      <c r="AF47" s="16"/>
      <c r="AG47" s="16"/>
      <c r="AH47" s="16"/>
      <c r="AI47" s="16"/>
      <c r="AJ47" s="2"/>
    </row>
    <row r="48" ht="15.75" customHeight="1">
      <c r="A48" s="16"/>
      <c r="B48" s="16"/>
      <c r="C48" s="16"/>
      <c r="D48" s="16"/>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2"/>
    </row>
    <row r="49" ht="15.75" customHeight="1">
      <c r="A49" s="16"/>
      <c r="B49" s="16"/>
      <c r="C49" s="16"/>
      <c r="D49" s="16"/>
      <c r="E49" s="16"/>
      <c r="F49" s="16"/>
      <c r="G49" s="16"/>
      <c r="H49" s="16"/>
      <c r="I49" s="16"/>
      <c r="J49" s="16"/>
      <c r="K49" s="16"/>
      <c r="L49" s="16"/>
      <c r="M49" s="16"/>
      <c r="N49" s="16"/>
      <c r="O49" s="16"/>
      <c r="P49" s="16"/>
      <c r="Q49" s="16"/>
      <c r="R49" s="16"/>
      <c r="S49" s="16"/>
      <c r="T49" s="16"/>
      <c r="U49" s="16"/>
      <c r="V49" s="16"/>
      <c r="W49" s="16"/>
      <c r="X49" s="16"/>
      <c r="Y49" s="16"/>
      <c r="Z49" s="16"/>
      <c r="AA49" s="16"/>
      <c r="AB49" s="16"/>
      <c r="AC49" s="16"/>
      <c r="AD49" s="16"/>
      <c r="AE49" s="16"/>
      <c r="AF49" s="16"/>
      <c r="AG49" s="16"/>
      <c r="AH49" s="16"/>
      <c r="AI49" s="16"/>
      <c r="AJ49" s="2"/>
    </row>
    <row r="50" ht="15.75" customHeight="1">
      <c r="A50" s="16"/>
      <c r="B50" s="16"/>
      <c r="C50" s="16"/>
      <c r="D50" s="16"/>
      <c r="E50" s="16"/>
      <c r="F50" s="16"/>
      <c r="G50" s="16"/>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2"/>
    </row>
    <row r="51" ht="15.75" customHeight="1">
      <c r="A51" s="16"/>
      <c r="B51" s="16"/>
      <c r="C51" s="16"/>
      <c r="D51" s="16"/>
      <c r="E51" s="16"/>
      <c r="F51" s="16"/>
      <c r="G51" s="16"/>
      <c r="H51" s="16"/>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2"/>
    </row>
    <row r="52" ht="15.75" customHeight="1">
      <c r="A52" s="16"/>
      <c r="B52" s="16"/>
      <c r="C52" s="16"/>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2"/>
    </row>
    <row r="53" ht="15.75" customHeight="1">
      <c r="A53" s="16"/>
      <c r="B53" s="16"/>
      <c r="C53" s="16"/>
      <c r="D53" s="16"/>
      <c r="E53" s="16"/>
      <c r="F53" s="16"/>
      <c r="G53" s="16"/>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2"/>
    </row>
    <row r="54" ht="15.75" customHeight="1">
      <c r="A54" s="16"/>
      <c r="B54" s="16"/>
      <c r="C54" s="16"/>
      <c r="D54" s="16"/>
      <c r="E54" s="16"/>
      <c r="F54" s="16"/>
      <c r="G54" s="16"/>
      <c r="H54" s="16"/>
      <c r="I54" s="16"/>
      <c r="J54" s="16"/>
      <c r="K54" s="16"/>
      <c r="L54" s="16"/>
      <c r="M54" s="16"/>
      <c r="N54" s="16"/>
      <c r="O54" s="16"/>
      <c r="P54" s="16"/>
      <c r="Q54" s="16"/>
      <c r="R54" s="16"/>
      <c r="S54" s="16"/>
      <c r="T54" s="16"/>
      <c r="U54" s="16"/>
      <c r="V54" s="16"/>
      <c r="W54" s="16"/>
      <c r="X54" s="16"/>
      <c r="Y54" s="16"/>
      <c r="Z54" s="16"/>
      <c r="AA54" s="16"/>
      <c r="AB54" s="16"/>
      <c r="AC54" s="16"/>
      <c r="AD54" s="16"/>
      <c r="AE54" s="16"/>
      <c r="AF54" s="16"/>
      <c r="AG54" s="16"/>
      <c r="AH54" s="16"/>
      <c r="AI54" s="16"/>
      <c r="AJ54" s="2"/>
    </row>
    <row r="55" ht="15.75" customHeight="1">
      <c r="A55" s="16"/>
      <c r="B55" s="16"/>
      <c r="C55" s="16"/>
      <c r="D55" s="16"/>
      <c r="E55" s="16"/>
      <c r="F55" s="16"/>
      <c r="G55" s="16"/>
      <c r="H55" s="16"/>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2"/>
    </row>
    <row r="56" ht="15.75" customHeight="1">
      <c r="A56" s="16"/>
      <c r="B56" s="16"/>
      <c r="C56" s="16"/>
      <c r="D56" s="16"/>
      <c r="E56" s="16"/>
      <c r="F56" s="16"/>
      <c r="G56" s="16"/>
      <c r="H56" s="16"/>
      <c r="I56" s="16"/>
      <c r="J56" s="16"/>
      <c r="K56" s="16"/>
      <c r="L56" s="16"/>
      <c r="M56" s="16"/>
      <c r="N56" s="16"/>
      <c r="O56" s="16"/>
      <c r="P56" s="16"/>
      <c r="Q56" s="16"/>
      <c r="R56" s="16"/>
      <c r="S56" s="16"/>
      <c r="T56" s="16"/>
      <c r="U56" s="16"/>
      <c r="V56" s="16"/>
      <c r="W56" s="16"/>
      <c r="X56" s="16"/>
      <c r="Y56" s="16"/>
      <c r="Z56" s="16"/>
      <c r="AA56" s="16"/>
      <c r="AB56" s="16"/>
      <c r="AC56" s="16"/>
      <c r="AD56" s="16"/>
      <c r="AE56" s="16"/>
      <c r="AF56" s="16"/>
      <c r="AG56" s="16"/>
      <c r="AH56" s="16"/>
      <c r="AI56" s="16"/>
      <c r="AJ56" s="2"/>
    </row>
    <row r="57" ht="15.75" customHeight="1">
      <c r="A57" s="16"/>
      <c r="B57" s="16"/>
      <c r="C57" s="16"/>
      <c r="D57" s="16"/>
      <c r="E57" s="16"/>
      <c r="F57" s="16"/>
      <c r="G57" s="16"/>
      <c r="H57" s="16"/>
      <c r="I57" s="16"/>
      <c r="J57" s="16"/>
      <c r="K57" s="16"/>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2"/>
    </row>
    <row r="58" ht="15.75" customHeight="1">
      <c r="A58" s="16"/>
      <c r="B58" s="16"/>
      <c r="C58" s="16"/>
      <c r="D58" s="16"/>
      <c r="E58" s="16"/>
      <c r="F58" s="16"/>
      <c r="G58" s="16"/>
      <c r="H58" s="16"/>
      <c r="I58" s="16"/>
      <c r="J58" s="16"/>
      <c r="K58" s="16"/>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2"/>
    </row>
    <row r="59" ht="15.75" customHeight="1">
      <c r="A59" s="16"/>
      <c r="B59" s="16"/>
      <c r="C59" s="16"/>
      <c r="D59" s="16"/>
      <c r="E59" s="16"/>
      <c r="F59" s="16"/>
      <c r="G59" s="16"/>
      <c r="H59" s="16"/>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2"/>
    </row>
    <row r="60" ht="15.75" customHeight="1">
      <c r="A60" s="16"/>
      <c r="B60" s="16"/>
      <c r="C60" s="16"/>
      <c r="D60" s="16"/>
      <c r="E60" s="16"/>
      <c r="F60" s="16"/>
      <c r="G60" s="16"/>
      <c r="H60" s="16"/>
      <c r="I60" s="16"/>
      <c r="J60" s="16"/>
      <c r="K60" s="16"/>
      <c r="L60" s="16"/>
      <c r="M60" s="16"/>
      <c r="N60" s="16"/>
      <c r="O60" s="16"/>
      <c r="P60" s="16"/>
      <c r="Q60" s="16"/>
      <c r="R60" s="16"/>
      <c r="S60" s="16"/>
      <c r="T60" s="16"/>
      <c r="U60" s="16"/>
      <c r="V60" s="16"/>
      <c r="W60" s="16"/>
      <c r="X60" s="16"/>
      <c r="Y60" s="16"/>
      <c r="Z60" s="16"/>
      <c r="AA60" s="16"/>
      <c r="AB60" s="16"/>
      <c r="AC60" s="16"/>
      <c r="AD60" s="16"/>
      <c r="AE60" s="16"/>
      <c r="AF60" s="16"/>
      <c r="AG60" s="16"/>
      <c r="AH60" s="16"/>
      <c r="AI60" s="16"/>
      <c r="AJ60" s="2"/>
    </row>
    <row r="61" ht="15.75" customHeight="1">
      <c r="A61" s="16"/>
      <c r="B61" s="16"/>
      <c r="C61" s="16"/>
      <c r="D61" s="16"/>
      <c r="E61" s="16"/>
      <c r="F61" s="16"/>
      <c r="G61" s="16"/>
      <c r="H61" s="16"/>
      <c r="I61" s="16"/>
      <c r="J61" s="16"/>
      <c r="K61" s="16"/>
      <c r="L61" s="16"/>
      <c r="M61" s="16"/>
      <c r="N61" s="16"/>
      <c r="O61" s="16"/>
      <c r="P61" s="16"/>
      <c r="Q61" s="16"/>
      <c r="R61" s="16"/>
      <c r="S61" s="16"/>
      <c r="T61" s="16"/>
      <c r="U61" s="16"/>
      <c r="V61" s="16"/>
      <c r="W61" s="16"/>
      <c r="X61" s="16"/>
      <c r="Y61" s="16"/>
      <c r="Z61" s="16"/>
      <c r="AA61" s="16"/>
      <c r="AB61" s="16"/>
      <c r="AC61" s="16"/>
      <c r="AD61" s="16"/>
      <c r="AE61" s="16"/>
      <c r="AF61" s="16"/>
      <c r="AG61" s="16"/>
      <c r="AH61" s="16"/>
      <c r="AI61" s="16"/>
      <c r="AJ61" s="2"/>
    </row>
    <row r="62" ht="15.75" customHeight="1">
      <c r="A62" s="16"/>
      <c r="B62" s="16"/>
      <c r="C62" s="16"/>
      <c r="D62" s="16"/>
      <c r="E62" s="16"/>
      <c r="F62" s="16"/>
      <c r="G62" s="16"/>
      <c r="H62" s="16"/>
      <c r="I62" s="16"/>
      <c r="J62" s="16"/>
      <c r="K62" s="16"/>
      <c r="L62" s="16"/>
      <c r="M62" s="16"/>
      <c r="N62" s="16"/>
      <c r="O62" s="16"/>
      <c r="P62" s="16"/>
      <c r="Q62" s="16"/>
      <c r="R62" s="16"/>
      <c r="S62" s="16"/>
      <c r="T62" s="16"/>
      <c r="U62" s="16"/>
      <c r="V62" s="16"/>
      <c r="W62" s="16"/>
      <c r="X62" s="16"/>
      <c r="Y62" s="16"/>
      <c r="Z62" s="16"/>
      <c r="AA62" s="16"/>
      <c r="AB62" s="16"/>
      <c r="AC62" s="16"/>
      <c r="AD62" s="16"/>
      <c r="AE62" s="16"/>
      <c r="AF62" s="16"/>
      <c r="AG62" s="16"/>
      <c r="AH62" s="16"/>
      <c r="AI62" s="16"/>
      <c r="AJ62" s="2"/>
    </row>
    <row r="63" ht="15.75" customHeight="1">
      <c r="A63" s="16"/>
      <c r="B63" s="16"/>
      <c r="C63" s="16"/>
      <c r="D63" s="16"/>
      <c r="E63" s="16"/>
      <c r="F63" s="16"/>
      <c r="G63" s="16"/>
      <c r="H63" s="16"/>
      <c r="I63" s="16"/>
      <c r="J63" s="16"/>
      <c r="K63" s="16"/>
      <c r="L63" s="16"/>
      <c r="M63" s="16"/>
      <c r="N63" s="16"/>
      <c r="O63" s="16"/>
      <c r="P63" s="16"/>
      <c r="Q63" s="16"/>
      <c r="R63" s="16"/>
      <c r="S63" s="16"/>
      <c r="T63" s="16"/>
      <c r="U63" s="16"/>
      <c r="V63" s="16"/>
      <c r="W63" s="16"/>
      <c r="X63" s="16"/>
      <c r="Y63" s="16"/>
      <c r="Z63" s="16"/>
      <c r="AA63" s="16"/>
      <c r="AB63" s="16"/>
      <c r="AC63" s="16"/>
      <c r="AD63" s="16"/>
      <c r="AE63" s="16"/>
      <c r="AF63" s="16"/>
      <c r="AG63" s="16"/>
      <c r="AH63" s="16"/>
      <c r="AI63" s="16"/>
      <c r="AJ63" s="2"/>
    </row>
    <row r="64" ht="15.75" customHeight="1">
      <c r="A64" s="16"/>
      <c r="B64" s="16"/>
      <c r="C64" s="16"/>
      <c r="D64" s="16"/>
      <c r="E64" s="16"/>
      <c r="F64" s="16"/>
      <c r="G64" s="16"/>
      <c r="H64" s="16"/>
      <c r="I64" s="16"/>
      <c r="J64" s="16"/>
      <c r="K64" s="16"/>
      <c r="L64" s="16"/>
      <c r="M64" s="16"/>
      <c r="N64" s="16"/>
      <c r="O64" s="16"/>
      <c r="P64" s="16"/>
      <c r="Q64" s="16"/>
      <c r="R64" s="16"/>
      <c r="S64" s="16"/>
      <c r="T64" s="16"/>
      <c r="U64" s="16"/>
      <c r="V64" s="16"/>
      <c r="W64" s="16"/>
      <c r="X64" s="16"/>
      <c r="Y64" s="16"/>
      <c r="Z64" s="16"/>
      <c r="AA64" s="16"/>
      <c r="AB64" s="16"/>
      <c r="AC64" s="16"/>
      <c r="AD64" s="16"/>
      <c r="AE64" s="16"/>
      <c r="AF64" s="16"/>
      <c r="AG64" s="16"/>
      <c r="AH64" s="16"/>
      <c r="AI64" s="16"/>
      <c r="AJ64" s="2"/>
    </row>
    <row r="65" ht="15.75" customHeight="1">
      <c r="A65" s="16"/>
      <c r="B65" s="16"/>
      <c r="C65" s="16"/>
      <c r="D65" s="16"/>
      <c r="E65" s="16"/>
      <c r="F65" s="16"/>
      <c r="G65" s="16"/>
      <c r="H65" s="16"/>
      <c r="I65" s="16"/>
      <c r="J65" s="16"/>
      <c r="K65" s="16"/>
      <c r="L65" s="16"/>
      <c r="M65" s="16"/>
      <c r="N65" s="16"/>
      <c r="O65" s="16"/>
      <c r="P65" s="16"/>
      <c r="Q65" s="16"/>
      <c r="R65" s="16"/>
      <c r="S65" s="16"/>
      <c r="T65" s="16"/>
      <c r="U65" s="16"/>
      <c r="V65" s="16"/>
      <c r="W65" s="16"/>
      <c r="X65" s="16"/>
      <c r="Y65" s="16"/>
      <c r="Z65" s="16"/>
      <c r="AA65" s="16"/>
      <c r="AB65" s="16"/>
      <c r="AC65" s="16"/>
      <c r="AD65" s="16"/>
      <c r="AE65" s="16"/>
      <c r="AF65" s="16"/>
      <c r="AG65" s="16"/>
      <c r="AH65" s="16"/>
      <c r="AI65" s="16"/>
      <c r="AJ65" s="2"/>
    </row>
    <row r="66" ht="15.75" customHeight="1">
      <c r="A66" s="16"/>
      <c r="B66" s="16"/>
      <c r="C66" s="16"/>
      <c r="D66" s="16"/>
      <c r="E66" s="16"/>
      <c r="F66" s="16"/>
      <c r="G66" s="16"/>
      <c r="H66" s="16"/>
      <c r="I66" s="16"/>
      <c r="J66" s="16"/>
      <c r="K66" s="16"/>
      <c r="L66" s="16"/>
      <c r="M66" s="16"/>
      <c r="N66" s="16"/>
      <c r="O66" s="16"/>
      <c r="P66" s="16"/>
      <c r="Q66" s="16"/>
      <c r="R66" s="16"/>
      <c r="S66" s="16"/>
      <c r="T66" s="16"/>
      <c r="U66" s="16"/>
      <c r="V66" s="16"/>
      <c r="W66" s="16"/>
      <c r="X66" s="16"/>
      <c r="Y66" s="16"/>
      <c r="Z66" s="16"/>
      <c r="AA66" s="16"/>
      <c r="AB66" s="16"/>
      <c r="AC66" s="16"/>
      <c r="AD66" s="16"/>
      <c r="AE66" s="16"/>
      <c r="AF66" s="16"/>
      <c r="AG66" s="16"/>
      <c r="AH66" s="16"/>
      <c r="AI66" s="16"/>
      <c r="AJ66" s="2"/>
    </row>
    <row r="67" ht="15.75" customHeight="1">
      <c r="A67" s="16"/>
      <c r="B67" s="16"/>
      <c r="C67" s="16"/>
      <c r="D67" s="16"/>
      <c r="E67" s="16"/>
      <c r="F67" s="16"/>
      <c r="G67" s="16"/>
      <c r="H67" s="16"/>
      <c r="I67" s="16"/>
      <c r="J67" s="16"/>
      <c r="K67" s="16"/>
      <c r="L67" s="16"/>
      <c r="M67" s="16"/>
      <c r="N67" s="16"/>
      <c r="O67" s="16"/>
      <c r="P67" s="16"/>
      <c r="Q67" s="16"/>
      <c r="R67" s="16"/>
      <c r="S67" s="16"/>
      <c r="T67" s="16"/>
      <c r="U67" s="16"/>
      <c r="V67" s="16"/>
      <c r="W67" s="16"/>
      <c r="X67" s="16"/>
      <c r="Y67" s="16"/>
      <c r="Z67" s="16"/>
      <c r="AA67" s="16"/>
      <c r="AB67" s="16"/>
      <c r="AC67" s="16"/>
      <c r="AD67" s="16"/>
      <c r="AE67" s="16"/>
      <c r="AF67" s="16"/>
      <c r="AG67" s="16"/>
      <c r="AH67" s="16"/>
      <c r="AI67" s="16"/>
      <c r="AJ67" s="2"/>
    </row>
    <row r="68" ht="15.75" customHeight="1">
      <c r="A68" s="16"/>
      <c r="B68" s="16"/>
      <c r="C68" s="16"/>
      <c r="D68" s="16"/>
      <c r="E68" s="16"/>
      <c r="F68" s="16"/>
      <c r="G68" s="16"/>
      <c r="H68" s="16"/>
      <c r="I68" s="16"/>
      <c r="J68" s="16"/>
      <c r="K68" s="16"/>
      <c r="L68" s="16"/>
      <c r="M68" s="16"/>
      <c r="N68" s="16"/>
      <c r="O68" s="16"/>
      <c r="P68" s="16"/>
      <c r="Q68" s="16"/>
      <c r="R68" s="16"/>
      <c r="S68" s="16"/>
      <c r="T68" s="16"/>
      <c r="U68" s="16"/>
      <c r="V68" s="16"/>
      <c r="W68" s="16"/>
      <c r="X68" s="16"/>
      <c r="Y68" s="16"/>
      <c r="Z68" s="16"/>
      <c r="AA68" s="16"/>
      <c r="AB68" s="16"/>
      <c r="AC68" s="16"/>
      <c r="AD68" s="16"/>
      <c r="AE68" s="16"/>
      <c r="AF68" s="16"/>
      <c r="AG68" s="16"/>
      <c r="AH68" s="16"/>
      <c r="AI68" s="16"/>
      <c r="AJ68" s="2"/>
    </row>
    <row r="69" ht="15.75" customHeight="1">
      <c r="A69" s="16"/>
      <c r="B69" s="16"/>
      <c r="C69" s="16"/>
      <c r="D69" s="16"/>
      <c r="E69" s="16"/>
      <c r="F69" s="16"/>
      <c r="G69" s="16"/>
      <c r="H69" s="16"/>
      <c r="I69" s="16"/>
      <c r="J69" s="16"/>
      <c r="K69" s="16"/>
      <c r="L69" s="16"/>
      <c r="M69" s="16"/>
      <c r="N69" s="16"/>
      <c r="O69" s="16"/>
      <c r="P69" s="16"/>
      <c r="Q69" s="16"/>
      <c r="R69" s="16"/>
      <c r="S69" s="16"/>
      <c r="T69" s="16"/>
      <c r="U69" s="16"/>
      <c r="V69" s="16"/>
      <c r="W69" s="16"/>
      <c r="X69" s="16"/>
      <c r="Y69" s="16"/>
      <c r="Z69" s="16"/>
      <c r="AA69" s="16"/>
      <c r="AB69" s="16"/>
      <c r="AC69" s="16"/>
      <c r="AD69" s="16"/>
      <c r="AE69" s="16"/>
      <c r="AF69" s="16"/>
      <c r="AG69" s="16"/>
      <c r="AH69" s="16"/>
      <c r="AI69" s="16"/>
      <c r="AJ69" s="2"/>
    </row>
    <row r="70" ht="15.75" customHeight="1">
      <c r="A70" s="16"/>
      <c r="B70" s="16"/>
      <c r="C70" s="16"/>
      <c r="D70" s="16"/>
      <c r="E70" s="16"/>
      <c r="F70" s="16"/>
      <c r="G70" s="16"/>
      <c r="H70" s="16"/>
      <c r="I70" s="16"/>
      <c r="J70" s="16"/>
      <c r="K70" s="16"/>
      <c r="L70" s="16"/>
      <c r="M70" s="16"/>
      <c r="N70" s="16"/>
      <c r="O70" s="16"/>
      <c r="P70" s="16"/>
      <c r="Q70" s="16"/>
      <c r="R70" s="16"/>
      <c r="S70" s="16"/>
      <c r="T70" s="16"/>
      <c r="U70" s="16"/>
      <c r="V70" s="16"/>
      <c r="W70" s="16"/>
      <c r="X70" s="16"/>
      <c r="Y70" s="16"/>
      <c r="Z70" s="16"/>
      <c r="AA70" s="16"/>
      <c r="AB70" s="16"/>
      <c r="AC70" s="16"/>
      <c r="AD70" s="16"/>
      <c r="AE70" s="16"/>
      <c r="AF70" s="16"/>
      <c r="AG70" s="16"/>
      <c r="AH70" s="16"/>
      <c r="AI70" s="16"/>
      <c r="AJ70" s="2"/>
    </row>
    <row r="71" ht="15.75" customHeight="1">
      <c r="A71" s="16"/>
      <c r="B71" s="16"/>
      <c r="C71" s="16"/>
      <c r="D71" s="16"/>
      <c r="E71" s="16"/>
      <c r="F71" s="16"/>
      <c r="G71" s="16"/>
      <c r="H71" s="16"/>
      <c r="I71" s="16"/>
      <c r="J71" s="16"/>
      <c r="K71" s="16"/>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2"/>
    </row>
    <row r="72" ht="15.75" customHeight="1">
      <c r="A72" s="16"/>
      <c r="B72" s="16"/>
      <c r="C72" s="16"/>
      <c r="D72" s="16"/>
      <c r="E72" s="16"/>
      <c r="F72" s="16"/>
      <c r="G72" s="16"/>
      <c r="H72" s="16"/>
      <c r="I72" s="16"/>
      <c r="J72" s="16"/>
      <c r="K72" s="16"/>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2"/>
    </row>
    <row r="73" ht="15.75" customHeight="1">
      <c r="A73" s="16"/>
      <c r="B73" s="16"/>
      <c r="C73" s="16"/>
      <c r="D73" s="16"/>
      <c r="E73" s="16"/>
      <c r="F73" s="16"/>
      <c r="G73" s="16"/>
      <c r="H73" s="16"/>
      <c r="I73" s="16"/>
      <c r="J73" s="16"/>
      <c r="K73" s="16"/>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2"/>
    </row>
    <row r="74" ht="15.75" customHeight="1">
      <c r="A74" s="16"/>
      <c r="B74" s="16"/>
      <c r="C74" s="16"/>
      <c r="D74" s="16"/>
      <c r="E74" s="16"/>
      <c r="F74" s="16"/>
      <c r="G74" s="16"/>
      <c r="H74" s="16"/>
      <c r="I74" s="16"/>
      <c r="J74" s="16"/>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2"/>
    </row>
    <row r="75" ht="15.75" customHeight="1">
      <c r="A75" s="16"/>
      <c r="B75" s="16"/>
      <c r="C75" s="16"/>
      <c r="D75" s="16"/>
      <c r="E75" s="16"/>
      <c r="F75" s="16"/>
      <c r="G75" s="16"/>
      <c r="H75" s="16"/>
      <c r="I75" s="16"/>
      <c r="J75" s="16"/>
      <c r="K75" s="16"/>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2"/>
    </row>
    <row r="76" ht="15.75" customHeight="1">
      <c r="A76" s="16"/>
      <c r="B76" s="16"/>
      <c r="C76" s="16"/>
      <c r="D76" s="16"/>
      <c r="E76" s="16"/>
      <c r="F76" s="16"/>
      <c r="G76" s="16"/>
      <c r="H76" s="16"/>
      <c r="I76" s="16"/>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2"/>
    </row>
    <row r="77" ht="15.75" customHeight="1">
      <c r="A77" s="16"/>
      <c r="B77" s="16"/>
      <c r="C77" s="16"/>
      <c r="D77" s="16"/>
      <c r="E77" s="16"/>
      <c r="F77" s="16"/>
      <c r="G77" s="16"/>
      <c r="H77" s="16"/>
      <c r="I77" s="16"/>
      <c r="J77" s="16"/>
      <c r="K77" s="16"/>
      <c r="L77" s="16"/>
      <c r="M77" s="16"/>
      <c r="N77" s="16"/>
      <c r="O77" s="16"/>
      <c r="P77" s="16"/>
      <c r="Q77" s="16"/>
      <c r="R77" s="16"/>
      <c r="S77" s="16"/>
      <c r="T77" s="16"/>
      <c r="U77" s="16"/>
      <c r="V77" s="16"/>
      <c r="W77" s="16"/>
      <c r="X77" s="16"/>
      <c r="Y77" s="16"/>
      <c r="Z77" s="16"/>
      <c r="AA77" s="16"/>
      <c r="AB77" s="16"/>
      <c r="AC77" s="16"/>
      <c r="AD77" s="16"/>
      <c r="AE77" s="16"/>
      <c r="AF77" s="16"/>
      <c r="AG77" s="16"/>
      <c r="AH77" s="16"/>
      <c r="AI77" s="16"/>
      <c r="AJ77" s="2"/>
    </row>
    <row r="78" ht="15.75" customHeight="1">
      <c r="A78" s="16"/>
      <c r="B78" s="16"/>
      <c r="C78" s="16"/>
      <c r="D78" s="16"/>
      <c r="E78" s="16"/>
      <c r="F78" s="16"/>
      <c r="G78" s="16"/>
      <c r="H78" s="16"/>
      <c r="I78" s="16"/>
      <c r="J78" s="16"/>
      <c r="K78" s="16"/>
      <c r="L78" s="16"/>
      <c r="M78" s="16"/>
      <c r="N78" s="16"/>
      <c r="O78" s="16"/>
      <c r="P78" s="16"/>
      <c r="Q78" s="16"/>
      <c r="R78" s="16"/>
      <c r="S78" s="16"/>
      <c r="T78" s="16"/>
      <c r="U78" s="16"/>
      <c r="V78" s="16"/>
      <c r="W78" s="16"/>
      <c r="X78" s="16"/>
      <c r="Y78" s="16"/>
      <c r="Z78" s="16"/>
      <c r="AA78" s="16"/>
      <c r="AB78" s="16"/>
      <c r="AC78" s="16"/>
      <c r="AD78" s="16"/>
      <c r="AE78" s="16"/>
      <c r="AF78" s="16"/>
      <c r="AG78" s="16"/>
      <c r="AH78" s="16"/>
      <c r="AI78" s="16"/>
      <c r="AJ78" s="2"/>
    </row>
    <row r="79" ht="15.75" customHeight="1">
      <c r="A79" s="16"/>
      <c r="B79" s="16"/>
      <c r="C79" s="16"/>
      <c r="D79" s="16"/>
      <c r="E79" s="16"/>
      <c r="F79" s="16"/>
      <c r="G79" s="16"/>
      <c r="H79" s="16"/>
      <c r="I79" s="16"/>
      <c r="J79" s="16"/>
      <c r="K79" s="16"/>
      <c r="L79" s="16"/>
      <c r="M79" s="16"/>
      <c r="N79" s="16"/>
      <c r="O79" s="16"/>
      <c r="P79" s="16"/>
      <c r="Q79" s="16"/>
      <c r="R79" s="16"/>
      <c r="S79" s="16"/>
      <c r="T79" s="16"/>
      <c r="U79" s="16"/>
      <c r="V79" s="16"/>
      <c r="W79" s="16"/>
      <c r="X79" s="16"/>
      <c r="Y79" s="16"/>
      <c r="Z79" s="16"/>
      <c r="AA79" s="16"/>
      <c r="AB79" s="16"/>
      <c r="AC79" s="16"/>
      <c r="AD79" s="16"/>
      <c r="AE79" s="16"/>
      <c r="AF79" s="16"/>
      <c r="AG79" s="16"/>
      <c r="AH79" s="16"/>
      <c r="AI79" s="16"/>
      <c r="AJ79" s="2"/>
    </row>
    <row r="80" ht="15.75" customHeight="1">
      <c r="A80" s="16"/>
      <c r="B80" s="16"/>
      <c r="C80" s="16"/>
      <c r="D80" s="16"/>
      <c r="E80" s="16"/>
      <c r="F80" s="16"/>
      <c r="G80" s="16"/>
      <c r="H80" s="16"/>
      <c r="I80" s="16"/>
      <c r="J80" s="16"/>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2"/>
    </row>
    <row r="81" ht="15.75" customHeight="1">
      <c r="A81" s="16"/>
      <c r="B81" s="16"/>
      <c r="C81" s="16"/>
      <c r="D81" s="16"/>
      <c r="E81" s="16"/>
      <c r="F81" s="16"/>
      <c r="G81" s="16"/>
      <c r="H81" s="16"/>
      <c r="I81" s="16"/>
      <c r="J81" s="16"/>
      <c r="K81" s="16"/>
      <c r="L81" s="16"/>
      <c r="M81" s="16"/>
      <c r="N81" s="16"/>
      <c r="O81" s="16"/>
      <c r="P81" s="16"/>
      <c r="Q81" s="16"/>
      <c r="R81" s="16"/>
      <c r="S81" s="16"/>
      <c r="T81" s="16"/>
      <c r="U81" s="16"/>
      <c r="V81" s="16"/>
      <c r="W81" s="16"/>
      <c r="X81" s="16"/>
      <c r="Y81" s="16"/>
      <c r="Z81" s="16"/>
      <c r="AA81" s="16"/>
      <c r="AB81" s="16"/>
      <c r="AC81" s="16"/>
      <c r="AD81" s="16"/>
      <c r="AE81" s="16"/>
      <c r="AF81" s="16"/>
      <c r="AG81" s="16"/>
      <c r="AH81" s="16"/>
      <c r="AI81" s="16"/>
      <c r="AJ81" s="2"/>
    </row>
    <row r="82" ht="15.75" customHeight="1">
      <c r="A82" s="16"/>
      <c r="B82" s="16"/>
      <c r="C82" s="16"/>
      <c r="D82" s="16"/>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2"/>
    </row>
    <row r="83" ht="15.75" customHeight="1">
      <c r="A83" s="16"/>
      <c r="B83" s="16"/>
      <c r="C83" s="16"/>
      <c r="D83" s="16"/>
      <c r="E83" s="16"/>
      <c r="F83" s="16"/>
      <c r="G83" s="16"/>
      <c r="H83" s="16"/>
      <c r="I83" s="16"/>
      <c r="J83" s="16"/>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2"/>
    </row>
    <row r="84" ht="15.75" customHeight="1">
      <c r="A84" s="16"/>
      <c r="B84" s="16"/>
      <c r="C84" s="16"/>
      <c r="D84" s="16"/>
      <c r="E84" s="16"/>
      <c r="F84" s="16"/>
      <c r="G84" s="16"/>
      <c r="H84" s="16"/>
      <c r="I84" s="16"/>
      <c r="J84" s="16"/>
      <c r="K84" s="16"/>
      <c r="L84" s="16"/>
      <c r="M84" s="16"/>
      <c r="N84" s="16"/>
      <c r="O84" s="16"/>
      <c r="P84" s="16"/>
      <c r="Q84" s="16"/>
      <c r="R84" s="16"/>
      <c r="S84" s="16"/>
      <c r="T84" s="16"/>
      <c r="U84" s="16"/>
      <c r="V84" s="16"/>
      <c r="W84" s="16"/>
      <c r="X84" s="16"/>
      <c r="Y84" s="16"/>
      <c r="Z84" s="16"/>
      <c r="AA84" s="16"/>
      <c r="AB84" s="16"/>
      <c r="AC84" s="16"/>
      <c r="AD84" s="16"/>
      <c r="AE84" s="16"/>
      <c r="AF84" s="16"/>
      <c r="AG84" s="16"/>
      <c r="AH84" s="16"/>
      <c r="AI84" s="16"/>
      <c r="AJ84" s="2"/>
    </row>
    <row r="85" ht="15.75" customHeight="1">
      <c r="A85" s="16"/>
      <c r="B85" s="16"/>
      <c r="C85" s="16"/>
      <c r="D85" s="16"/>
      <c r="E85" s="16"/>
      <c r="F85" s="16"/>
      <c r="G85" s="16"/>
      <c r="H85" s="16"/>
      <c r="I85" s="16"/>
      <c r="J85" s="16"/>
      <c r="K85" s="16"/>
      <c r="L85" s="16"/>
      <c r="M85" s="16"/>
      <c r="N85" s="16"/>
      <c r="O85" s="16"/>
      <c r="P85" s="16"/>
      <c r="Q85" s="16"/>
      <c r="R85" s="16"/>
      <c r="S85" s="16"/>
      <c r="T85" s="16"/>
      <c r="U85" s="16"/>
      <c r="V85" s="16"/>
      <c r="W85" s="16"/>
      <c r="X85" s="16"/>
      <c r="Y85" s="16"/>
      <c r="Z85" s="16"/>
      <c r="AA85" s="16"/>
      <c r="AB85" s="16"/>
      <c r="AC85" s="16"/>
      <c r="AD85" s="16"/>
      <c r="AE85" s="16"/>
      <c r="AF85" s="16"/>
      <c r="AG85" s="16"/>
      <c r="AH85" s="16"/>
      <c r="AI85" s="16"/>
      <c r="AJ85" s="2"/>
    </row>
    <row r="86" ht="15.75" customHeight="1">
      <c r="A86" s="16"/>
      <c r="B86" s="16"/>
      <c r="C86" s="16"/>
      <c r="D86" s="16"/>
      <c r="E86" s="16"/>
      <c r="F86" s="16"/>
      <c r="G86" s="16"/>
      <c r="H86" s="16"/>
      <c r="I86" s="16"/>
      <c r="J86" s="16"/>
      <c r="K86" s="16"/>
      <c r="L86" s="16"/>
      <c r="M86" s="16"/>
      <c r="N86" s="16"/>
      <c r="O86" s="16"/>
      <c r="P86" s="16"/>
      <c r="Q86" s="16"/>
      <c r="R86" s="16"/>
      <c r="S86" s="16"/>
      <c r="T86" s="16"/>
      <c r="U86" s="16"/>
      <c r="V86" s="16"/>
      <c r="W86" s="16"/>
      <c r="X86" s="16"/>
      <c r="Y86" s="16"/>
      <c r="Z86" s="16"/>
      <c r="AA86" s="16"/>
      <c r="AB86" s="16"/>
      <c r="AC86" s="16"/>
      <c r="AD86" s="16"/>
      <c r="AE86" s="16"/>
      <c r="AF86" s="16"/>
      <c r="AG86" s="16"/>
      <c r="AH86" s="16"/>
      <c r="AI86" s="16"/>
      <c r="AJ86" s="2"/>
    </row>
    <row r="87" ht="15.75" customHeight="1">
      <c r="A87" s="16"/>
      <c r="B87" s="16"/>
      <c r="C87" s="16"/>
      <c r="D87" s="16"/>
      <c r="E87" s="16"/>
      <c r="F87" s="16"/>
      <c r="G87" s="16"/>
      <c r="H87" s="16"/>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2"/>
    </row>
    <row r="88" ht="15.75" customHeight="1">
      <c r="A88" s="16"/>
      <c r="B88" s="16"/>
      <c r="C88" s="16"/>
      <c r="D88" s="16"/>
      <c r="E88" s="16"/>
      <c r="F88" s="16"/>
      <c r="G88" s="16"/>
      <c r="H88" s="16"/>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2"/>
    </row>
    <row r="89" ht="15.75" customHeight="1">
      <c r="A89" s="16"/>
      <c r="B89" s="16"/>
      <c r="C89" s="16"/>
      <c r="D89" s="16"/>
      <c r="E89" s="16"/>
      <c r="F89" s="16"/>
      <c r="G89" s="16"/>
      <c r="H89" s="16"/>
      <c r="I89" s="16"/>
      <c r="J89" s="16"/>
      <c r="K89" s="16"/>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2"/>
    </row>
    <row r="90" ht="15.75" customHeight="1">
      <c r="A90" s="16"/>
      <c r="B90" s="16"/>
      <c r="C90" s="16"/>
      <c r="D90" s="16"/>
      <c r="E90" s="16"/>
      <c r="F90" s="16"/>
      <c r="G90" s="16"/>
      <c r="H90" s="16"/>
      <c r="I90" s="16"/>
      <c r="J90" s="16"/>
      <c r="K90" s="16"/>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2"/>
    </row>
    <row r="91" ht="15.75" customHeight="1">
      <c r="A91" s="16"/>
      <c r="B91" s="16"/>
      <c r="C91" s="16"/>
      <c r="D91" s="16"/>
      <c r="E91" s="16"/>
      <c r="F91" s="16"/>
      <c r="G91" s="16"/>
      <c r="H91" s="16"/>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2"/>
    </row>
    <row r="92" ht="15.75" customHeight="1">
      <c r="A92" s="16"/>
      <c r="B92" s="16"/>
      <c r="C92" s="16"/>
      <c r="D92" s="16"/>
      <c r="E92" s="16"/>
      <c r="F92" s="16"/>
      <c r="G92" s="16"/>
      <c r="H92" s="16"/>
      <c r="I92" s="16"/>
      <c r="J92" s="16"/>
      <c r="K92" s="16"/>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2"/>
    </row>
    <row r="93" ht="15.75" customHeight="1">
      <c r="A93" s="16"/>
      <c r="B93" s="16"/>
      <c r="C93" s="16"/>
      <c r="D93" s="16"/>
      <c r="E93" s="16"/>
      <c r="F93" s="16"/>
      <c r="G93" s="16"/>
      <c r="H93" s="16"/>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2"/>
    </row>
    <row r="94" ht="15.75" customHeight="1">
      <c r="A94" s="16"/>
      <c r="B94" s="16"/>
      <c r="C94" s="16"/>
      <c r="D94" s="16"/>
      <c r="E94" s="16"/>
      <c r="F94" s="16"/>
      <c r="G94" s="16"/>
      <c r="H94" s="16"/>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2"/>
    </row>
    <row r="95" ht="15.75" customHeight="1">
      <c r="A95" s="16"/>
      <c r="B95" s="16"/>
      <c r="C95" s="16"/>
      <c r="D95" s="16"/>
      <c r="E95" s="16"/>
      <c r="F95" s="16"/>
      <c r="G95" s="16"/>
      <c r="H95" s="16"/>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2"/>
    </row>
    <row r="96" ht="15.75" customHeight="1">
      <c r="A96" s="16"/>
      <c r="B96" s="16"/>
      <c r="C96" s="16"/>
      <c r="D96" s="16"/>
      <c r="E96" s="16"/>
      <c r="F96" s="16"/>
      <c r="G96" s="16"/>
      <c r="H96" s="16"/>
      <c r="I96" s="16"/>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2"/>
    </row>
    <row r="97" ht="15.75" customHeight="1">
      <c r="A97" s="16"/>
      <c r="B97" s="16"/>
      <c r="C97" s="16"/>
      <c r="D97" s="16"/>
      <c r="E97" s="16"/>
      <c r="F97" s="16"/>
      <c r="G97" s="16"/>
      <c r="H97" s="16"/>
      <c r="I97" s="16"/>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2"/>
    </row>
    <row r="98" ht="15.75" customHeight="1">
      <c r="A98" s="16"/>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2"/>
    </row>
    <row r="99" ht="15.75" customHeight="1">
      <c r="A99" s="16"/>
      <c r="B99" s="16"/>
      <c r="C99" s="16"/>
      <c r="D99" s="16"/>
      <c r="E99" s="16"/>
      <c r="F99" s="16"/>
      <c r="G99" s="16"/>
      <c r="H99" s="16"/>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2"/>
    </row>
    <row r="100" ht="15.75" customHeight="1">
      <c r="A100" s="16"/>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2"/>
    </row>
    <row r="101" ht="15.75" customHeight="1">
      <c r="A101" s="16"/>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2"/>
    </row>
    <row r="102" ht="15.75" customHeight="1">
      <c r="A102" s="16"/>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2"/>
    </row>
    <row r="103" ht="15.75" customHeight="1">
      <c r="A103" s="16"/>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2"/>
    </row>
    <row r="104" ht="15.75" customHeight="1">
      <c r="A104" s="16"/>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2"/>
    </row>
    <row r="105" ht="15.75" customHeight="1">
      <c r="A105" s="16"/>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2"/>
    </row>
    <row r="106" ht="15.75" customHeight="1">
      <c r="A106" s="16"/>
      <c r="B106" s="16"/>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2"/>
    </row>
    <row r="107" ht="15.75" customHeight="1">
      <c r="A107" s="16"/>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2"/>
    </row>
    <row r="108" ht="15.75" customHeight="1">
      <c r="A108" s="16"/>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2"/>
    </row>
    <row r="109" ht="15.75" customHeight="1">
      <c r="A109" s="16"/>
      <c r="B109" s="16"/>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2"/>
    </row>
    <row r="110" ht="15.75" customHeight="1">
      <c r="A110" s="16"/>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2"/>
    </row>
    <row r="111" ht="15.75" customHeight="1">
      <c r="A111" s="16"/>
      <c r="B111" s="16"/>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2"/>
    </row>
    <row r="112" ht="15.75" customHeight="1">
      <c r="A112" s="16"/>
      <c r="B112" s="16"/>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2"/>
    </row>
    <row r="113" ht="15.75" customHeight="1">
      <c r="A113" s="16"/>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2"/>
    </row>
    <row r="114" ht="15.75" customHeight="1">
      <c r="A114" s="16"/>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2"/>
    </row>
    <row r="115" ht="15.75" customHeight="1">
      <c r="A115" s="16"/>
      <c r="B115" s="16"/>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2"/>
    </row>
    <row r="116" ht="15.75" customHeight="1">
      <c r="A116" s="16"/>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2"/>
    </row>
    <row r="117" ht="15.75" customHeight="1">
      <c r="A117" s="16"/>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2"/>
    </row>
    <row r="118" ht="15.75" customHeight="1">
      <c r="A118" s="16"/>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2"/>
    </row>
    <row r="119" ht="15.75" customHeight="1">
      <c r="A119" s="16"/>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2"/>
    </row>
    <row r="120" ht="15.75" customHeight="1">
      <c r="A120" s="16"/>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2"/>
    </row>
    <row r="121" ht="15.75" customHeight="1">
      <c r="A121" s="16"/>
      <c r="B121" s="16"/>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2"/>
    </row>
    <row r="122" ht="15.75" customHeight="1">
      <c r="A122" s="16"/>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2"/>
    </row>
    <row r="123" ht="15.75" customHeight="1">
      <c r="A123" s="16"/>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2"/>
    </row>
    <row r="124" ht="15.75" customHeight="1">
      <c r="A124" s="16"/>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2"/>
    </row>
    <row r="125" ht="15.75" customHeight="1">
      <c r="A125" s="16"/>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2"/>
    </row>
    <row r="126" ht="15.75" customHeight="1">
      <c r="A126" s="16"/>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2"/>
    </row>
    <row r="127" ht="15.75" customHeight="1">
      <c r="A127" s="16"/>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c r="AA127" s="16"/>
      <c r="AB127" s="16"/>
      <c r="AC127" s="16"/>
      <c r="AD127" s="16"/>
      <c r="AE127" s="16"/>
      <c r="AF127" s="16"/>
      <c r="AG127" s="16"/>
      <c r="AH127" s="16"/>
      <c r="AI127" s="16"/>
      <c r="AJ127" s="2"/>
    </row>
    <row r="128" ht="15.75" customHeight="1">
      <c r="A128" s="16"/>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2"/>
    </row>
    <row r="129" ht="15.75" customHeight="1">
      <c r="A129" s="16"/>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c r="AI129" s="16"/>
      <c r="AJ129" s="2"/>
    </row>
    <row r="130" ht="15.75" customHeight="1">
      <c r="A130" s="16"/>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c r="AA130" s="16"/>
      <c r="AB130" s="16"/>
      <c r="AC130" s="16"/>
      <c r="AD130" s="16"/>
      <c r="AE130" s="16"/>
      <c r="AF130" s="16"/>
      <c r="AG130" s="16"/>
      <c r="AH130" s="16"/>
      <c r="AI130" s="16"/>
      <c r="AJ130" s="2"/>
    </row>
    <row r="131" ht="15.75" customHeight="1">
      <c r="A131" s="16"/>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c r="AI131" s="16"/>
      <c r="AJ131" s="2"/>
    </row>
    <row r="132" ht="15.75" customHeight="1">
      <c r="A132" s="16"/>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c r="AA132" s="16"/>
      <c r="AB132" s="16"/>
      <c r="AC132" s="16"/>
      <c r="AD132" s="16"/>
      <c r="AE132" s="16"/>
      <c r="AF132" s="16"/>
      <c r="AG132" s="16"/>
      <c r="AH132" s="16"/>
      <c r="AI132" s="16"/>
      <c r="AJ132" s="2"/>
    </row>
    <row r="133" ht="15.75" customHeight="1">
      <c r="A133" s="16"/>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c r="AA133" s="16"/>
      <c r="AB133" s="16"/>
      <c r="AC133" s="16"/>
      <c r="AD133" s="16"/>
      <c r="AE133" s="16"/>
      <c r="AF133" s="16"/>
      <c r="AG133" s="16"/>
      <c r="AH133" s="16"/>
      <c r="AI133" s="16"/>
      <c r="AJ133" s="2"/>
    </row>
    <row r="134" ht="15.75" customHeight="1">
      <c r="A134" s="16"/>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c r="AA134" s="16"/>
      <c r="AB134" s="16"/>
      <c r="AC134" s="16"/>
      <c r="AD134" s="16"/>
      <c r="AE134" s="16"/>
      <c r="AF134" s="16"/>
      <c r="AG134" s="16"/>
      <c r="AH134" s="16"/>
      <c r="AI134" s="16"/>
      <c r="AJ134" s="2"/>
    </row>
    <row r="135" ht="15.75" customHeight="1">
      <c r="A135" s="16"/>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c r="AA135" s="16"/>
      <c r="AB135" s="16"/>
      <c r="AC135" s="16"/>
      <c r="AD135" s="16"/>
      <c r="AE135" s="16"/>
      <c r="AF135" s="16"/>
      <c r="AG135" s="16"/>
      <c r="AH135" s="16"/>
      <c r="AI135" s="16"/>
      <c r="AJ135" s="2"/>
    </row>
    <row r="136" ht="15.75" customHeight="1">
      <c r="A136" s="16"/>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c r="AA136" s="16"/>
      <c r="AB136" s="16"/>
      <c r="AC136" s="16"/>
      <c r="AD136" s="16"/>
      <c r="AE136" s="16"/>
      <c r="AF136" s="16"/>
      <c r="AG136" s="16"/>
      <c r="AH136" s="16"/>
      <c r="AI136" s="16"/>
      <c r="AJ136" s="2"/>
    </row>
    <row r="137" ht="15.75" customHeight="1">
      <c r="A137" s="16"/>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c r="AI137" s="16"/>
      <c r="AJ137" s="2"/>
    </row>
    <row r="138" ht="15.75" customHeight="1">
      <c r="A138" s="16"/>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c r="AA138" s="16"/>
      <c r="AB138" s="16"/>
      <c r="AC138" s="16"/>
      <c r="AD138" s="16"/>
      <c r="AE138" s="16"/>
      <c r="AF138" s="16"/>
      <c r="AG138" s="16"/>
      <c r="AH138" s="16"/>
      <c r="AI138" s="16"/>
      <c r="AJ138" s="2"/>
    </row>
    <row r="139" ht="15.75" customHeight="1">
      <c r="A139" s="16"/>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c r="AA139" s="16"/>
      <c r="AB139" s="16"/>
      <c r="AC139" s="16"/>
      <c r="AD139" s="16"/>
      <c r="AE139" s="16"/>
      <c r="AF139" s="16"/>
      <c r="AG139" s="16"/>
      <c r="AH139" s="16"/>
      <c r="AI139" s="16"/>
      <c r="AJ139" s="2"/>
    </row>
    <row r="140" ht="15.75" customHeight="1">
      <c r="A140" s="16"/>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c r="AA140" s="16"/>
      <c r="AB140" s="16"/>
      <c r="AC140" s="16"/>
      <c r="AD140" s="16"/>
      <c r="AE140" s="16"/>
      <c r="AF140" s="16"/>
      <c r="AG140" s="16"/>
      <c r="AH140" s="16"/>
      <c r="AI140" s="16"/>
      <c r="AJ140" s="2"/>
    </row>
    <row r="141" ht="15.75" customHeight="1">
      <c r="A141" s="16"/>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c r="AA141" s="16"/>
      <c r="AB141" s="16"/>
      <c r="AC141" s="16"/>
      <c r="AD141" s="16"/>
      <c r="AE141" s="16"/>
      <c r="AF141" s="16"/>
      <c r="AG141" s="16"/>
      <c r="AH141" s="16"/>
      <c r="AI141" s="16"/>
      <c r="AJ141" s="2"/>
    </row>
    <row r="142" ht="15.75" customHeight="1">
      <c r="A142" s="16"/>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c r="AA142" s="16"/>
      <c r="AB142" s="16"/>
      <c r="AC142" s="16"/>
      <c r="AD142" s="16"/>
      <c r="AE142" s="16"/>
      <c r="AF142" s="16"/>
      <c r="AG142" s="16"/>
      <c r="AH142" s="16"/>
      <c r="AI142" s="16"/>
      <c r="AJ142" s="2"/>
    </row>
    <row r="143" ht="15.75" customHeight="1">
      <c r="A143" s="16"/>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c r="AA143" s="16"/>
      <c r="AB143" s="16"/>
      <c r="AC143" s="16"/>
      <c r="AD143" s="16"/>
      <c r="AE143" s="16"/>
      <c r="AF143" s="16"/>
      <c r="AG143" s="16"/>
      <c r="AH143" s="16"/>
      <c r="AI143" s="16"/>
      <c r="AJ143" s="2"/>
    </row>
    <row r="144" ht="15.75" customHeight="1">
      <c r="A144" s="16"/>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c r="AA144" s="16"/>
      <c r="AB144" s="16"/>
      <c r="AC144" s="16"/>
      <c r="AD144" s="16"/>
      <c r="AE144" s="16"/>
      <c r="AF144" s="16"/>
      <c r="AG144" s="16"/>
      <c r="AH144" s="16"/>
      <c r="AI144" s="16"/>
      <c r="AJ144" s="2"/>
    </row>
    <row r="145" ht="15.75" customHeight="1">
      <c r="A145" s="16"/>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c r="AA145" s="16"/>
      <c r="AB145" s="16"/>
      <c r="AC145" s="16"/>
      <c r="AD145" s="16"/>
      <c r="AE145" s="16"/>
      <c r="AF145" s="16"/>
      <c r="AG145" s="16"/>
      <c r="AH145" s="16"/>
      <c r="AI145" s="16"/>
      <c r="AJ145" s="2"/>
    </row>
    <row r="146" ht="15.75" customHeight="1">
      <c r="A146" s="16"/>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c r="AA146" s="16"/>
      <c r="AB146" s="16"/>
      <c r="AC146" s="16"/>
      <c r="AD146" s="16"/>
      <c r="AE146" s="16"/>
      <c r="AF146" s="16"/>
      <c r="AG146" s="16"/>
      <c r="AH146" s="16"/>
      <c r="AI146" s="16"/>
      <c r="AJ146" s="2"/>
    </row>
    <row r="147" ht="15.75" customHeight="1">
      <c r="A147" s="16"/>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c r="AA147" s="16"/>
      <c r="AB147" s="16"/>
      <c r="AC147" s="16"/>
      <c r="AD147" s="16"/>
      <c r="AE147" s="16"/>
      <c r="AF147" s="16"/>
      <c r="AG147" s="16"/>
      <c r="AH147" s="16"/>
      <c r="AI147" s="16"/>
      <c r="AJ147" s="2"/>
    </row>
    <row r="148" ht="15.75" customHeight="1">
      <c r="A148" s="16"/>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c r="AA148" s="16"/>
      <c r="AB148" s="16"/>
      <c r="AC148" s="16"/>
      <c r="AD148" s="16"/>
      <c r="AE148" s="16"/>
      <c r="AF148" s="16"/>
      <c r="AG148" s="16"/>
      <c r="AH148" s="16"/>
      <c r="AI148" s="16"/>
      <c r="AJ148" s="2"/>
    </row>
    <row r="149" ht="15.75" customHeight="1">
      <c r="A149" s="16"/>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c r="AA149" s="16"/>
      <c r="AB149" s="16"/>
      <c r="AC149" s="16"/>
      <c r="AD149" s="16"/>
      <c r="AE149" s="16"/>
      <c r="AF149" s="16"/>
      <c r="AG149" s="16"/>
      <c r="AH149" s="16"/>
      <c r="AI149" s="16"/>
      <c r="AJ149" s="2"/>
    </row>
    <row r="150" ht="15.75" customHeight="1">
      <c r="A150" s="16"/>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2"/>
    </row>
    <row r="151" ht="15.75" customHeight="1">
      <c r="A151" s="16"/>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c r="AA151" s="16"/>
      <c r="AB151" s="16"/>
      <c r="AC151" s="16"/>
      <c r="AD151" s="16"/>
      <c r="AE151" s="16"/>
      <c r="AF151" s="16"/>
      <c r="AG151" s="16"/>
      <c r="AH151" s="16"/>
      <c r="AI151" s="16"/>
      <c r="AJ151" s="2"/>
    </row>
    <row r="152" ht="15.75" customHeight="1">
      <c r="A152" s="16"/>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c r="AA152" s="16"/>
      <c r="AB152" s="16"/>
      <c r="AC152" s="16"/>
      <c r="AD152" s="16"/>
      <c r="AE152" s="16"/>
      <c r="AF152" s="16"/>
      <c r="AG152" s="16"/>
      <c r="AH152" s="16"/>
      <c r="AI152" s="16"/>
      <c r="AJ152" s="2"/>
    </row>
    <row r="153" ht="15.75" customHeight="1">
      <c r="A153" s="16"/>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c r="AA153" s="16"/>
      <c r="AB153" s="16"/>
      <c r="AC153" s="16"/>
      <c r="AD153" s="16"/>
      <c r="AE153" s="16"/>
      <c r="AF153" s="16"/>
      <c r="AG153" s="16"/>
      <c r="AH153" s="16"/>
      <c r="AI153" s="16"/>
      <c r="AJ153" s="2"/>
    </row>
    <row r="154" ht="15.75" customHeight="1">
      <c r="A154" s="16"/>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c r="AA154" s="16"/>
      <c r="AB154" s="16"/>
      <c r="AC154" s="16"/>
      <c r="AD154" s="16"/>
      <c r="AE154" s="16"/>
      <c r="AF154" s="16"/>
      <c r="AG154" s="16"/>
      <c r="AH154" s="16"/>
      <c r="AI154" s="16"/>
      <c r="AJ154" s="2"/>
    </row>
    <row r="155" ht="15.75" customHeight="1">
      <c r="A155" s="16"/>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c r="AA155" s="16"/>
      <c r="AB155" s="16"/>
      <c r="AC155" s="16"/>
      <c r="AD155" s="16"/>
      <c r="AE155" s="16"/>
      <c r="AF155" s="16"/>
      <c r="AG155" s="16"/>
      <c r="AH155" s="16"/>
      <c r="AI155" s="16"/>
      <c r="AJ155" s="2"/>
    </row>
    <row r="156" ht="15.75" customHeight="1">
      <c r="A156" s="16"/>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c r="AI156" s="16"/>
      <c r="AJ156" s="2"/>
    </row>
    <row r="157" ht="15.75" customHeight="1">
      <c r="A157" s="16"/>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c r="AA157" s="16"/>
      <c r="AB157" s="16"/>
      <c r="AC157" s="16"/>
      <c r="AD157" s="16"/>
      <c r="AE157" s="16"/>
      <c r="AF157" s="16"/>
      <c r="AG157" s="16"/>
      <c r="AH157" s="16"/>
      <c r="AI157" s="16"/>
      <c r="AJ157" s="2"/>
    </row>
    <row r="158" ht="15.75" customHeight="1">
      <c r="A158" s="16"/>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c r="AA158" s="16"/>
      <c r="AB158" s="16"/>
      <c r="AC158" s="16"/>
      <c r="AD158" s="16"/>
      <c r="AE158" s="16"/>
      <c r="AF158" s="16"/>
      <c r="AG158" s="16"/>
      <c r="AH158" s="16"/>
      <c r="AI158" s="16"/>
      <c r="AJ158" s="2"/>
    </row>
    <row r="159" ht="15.75" customHeight="1">
      <c r="A159" s="16"/>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2"/>
    </row>
    <row r="160" ht="15.75" customHeight="1">
      <c r="A160" s="16"/>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c r="AA160" s="16"/>
      <c r="AB160" s="16"/>
      <c r="AC160" s="16"/>
      <c r="AD160" s="16"/>
      <c r="AE160" s="16"/>
      <c r="AF160" s="16"/>
      <c r="AG160" s="16"/>
      <c r="AH160" s="16"/>
      <c r="AI160" s="16"/>
      <c r="AJ160" s="2"/>
    </row>
    <row r="161" ht="15.75" customHeight="1">
      <c r="A161" s="16"/>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c r="AA161" s="16"/>
      <c r="AB161" s="16"/>
      <c r="AC161" s="16"/>
      <c r="AD161" s="16"/>
      <c r="AE161" s="16"/>
      <c r="AF161" s="16"/>
      <c r="AG161" s="16"/>
      <c r="AH161" s="16"/>
      <c r="AI161" s="16"/>
      <c r="AJ161" s="2"/>
    </row>
    <row r="162" ht="15.75" customHeight="1">
      <c r="A162" s="16"/>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c r="AA162" s="16"/>
      <c r="AB162" s="16"/>
      <c r="AC162" s="16"/>
      <c r="AD162" s="16"/>
      <c r="AE162" s="16"/>
      <c r="AF162" s="16"/>
      <c r="AG162" s="16"/>
      <c r="AH162" s="16"/>
      <c r="AI162" s="16"/>
      <c r="AJ162" s="2"/>
    </row>
    <row r="163" ht="15.75" customHeight="1">
      <c r="A163" s="16"/>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c r="AA163" s="16"/>
      <c r="AB163" s="16"/>
      <c r="AC163" s="16"/>
      <c r="AD163" s="16"/>
      <c r="AE163" s="16"/>
      <c r="AF163" s="16"/>
      <c r="AG163" s="16"/>
      <c r="AH163" s="16"/>
      <c r="AI163" s="16"/>
      <c r="AJ163" s="2"/>
    </row>
    <row r="164" ht="15.75" customHeight="1">
      <c r="A164" s="16"/>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2"/>
    </row>
    <row r="165" ht="15.75" customHeight="1">
      <c r="A165" s="16"/>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c r="AA165" s="16"/>
      <c r="AB165" s="16"/>
      <c r="AC165" s="16"/>
      <c r="AD165" s="16"/>
      <c r="AE165" s="16"/>
      <c r="AF165" s="16"/>
      <c r="AG165" s="16"/>
      <c r="AH165" s="16"/>
      <c r="AI165" s="16"/>
      <c r="AJ165" s="2"/>
    </row>
    <row r="166" ht="15.75" customHeight="1">
      <c r="A166" s="16"/>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2"/>
    </row>
    <row r="167" ht="15.75" customHeight="1">
      <c r="A167" s="16"/>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c r="AI167" s="16"/>
      <c r="AJ167" s="2"/>
    </row>
    <row r="168" ht="15.75" customHeight="1">
      <c r="A168" s="16"/>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c r="AI168" s="16"/>
      <c r="AJ168" s="2"/>
    </row>
    <row r="169" ht="15.75" customHeight="1">
      <c r="A169" s="16"/>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c r="AA169" s="16"/>
      <c r="AB169" s="16"/>
      <c r="AC169" s="16"/>
      <c r="AD169" s="16"/>
      <c r="AE169" s="16"/>
      <c r="AF169" s="16"/>
      <c r="AG169" s="16"/>
      <c r="AH169" s="16"/>
      <c r="AI169" s="16"/>
      <c r="AJ169" s="2"/>
    </row>
    <row r="170" ht="15.75" customHeight="1">
      <c r="A170" s="16"/>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c r="AI170" s="16"/>
      <c r="AJ170" s="2"/>
    </row>
    <row r="171" ht="15.75" customHeight="1">
      <c r="A171" s="16"/>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c r="AA171" s="16"/>
      <c r="AB171" s="16"/>
      <c r="AC171" s="16"/>
      <c r="AD171" s="16"/>
      <c r="AE171" s="16"/>
      <c r="AF171" s="16"/>
      <c r="AG171" s="16"/>
      <c r="AH171" s="16"/>
      <c r="AI171" s="16"/>
      <c r="AJ171" s="2"/>
    </row>
    <row r="172" ht="15.75" customHeight="1">
      <c r="A172" s="16"/>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c r="AA172" s="16"/>
      <c r="AB172" s="16"/>
      <c r="AC172" s="16"/>
      <c r="AD172" s="16"/>
      <c r="AE172" s="16"/>
      <c r="AF172" s="16"/>
      <c r="AG172" s="16"/>
      <c r="AH172" s="16"/>
      <c r="AI172" s="16"/>
      <c r="AJ172" s="2"/>
    </row>
    <row r="173" ht="15.75" customHeight="1">
      <c r="A173" s="16"/>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c r="AA173" s="16"/>
      <c r="AB173" s="16"/>
      <c r="AC173" s="16"/>
      <c r="AD173" s="16"/>
      <c r="AE173" s="16"/>
      <c r="AF173" s="16"/>
      <c r="AG173" s="16"/>
      <c r="AH173" s="16"/>
      <c r="AI173" s="16"/>
      <c r="AJ173" s="2"/>
    </row>
    <row r="174" ht="15.75" customHeight="1">
      <c r="A174" s="16"/>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c r="AA174" s="16"/>
      <c r="AB174" s="16"/>
      <c r="AC174" s="16"/>
      <c r="AD174" s="16"/>
      <c r="AE174" s="16"/>
      <c r="AF174" s="16"/>
      <c r="AG174" s="16"/>
      <c r="AH174" s="16"/>
      <c r="AI174" s="16"/>
      <c r="AJ174" s="2"/>
    </row>
    <row r="175" ht="15.75" customHeight="1">
      <c r="A175" s="16"/>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c r="AA175" s="16"/>
      <c r="AB175" s="16"/>
      <c r="AC175" s="16"/>
      <c r="AD175" s="16"/>
      <c r="AE175" s="16"/>
      <c r="AF175" s="16"/>
      <c r="AG175" s="16"/>
      <c r="AH175" s="16"/>
      <c r="AI175" s="16"/>
      <c r="AJ175" s="2"/>
    </row>
    <row r="176" ht="15.75" customHeight="1">
      <c r="A176" s="16"/>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c r="AA176" s="16"/>
      <c r="AB176" s="16"/>
      <c r="AC176" s="16"/>
      <c r="AD176" s="16"/>
      <c r="AE176" s="16"/>
      <c r="AF176" s="16"/>
      <c r="AG176" s="16"/>
      <c r="AH176" s="16"/>
      <c r="AI176" s="16"/>
      <c r="AJ176" s="2"/>
    </row>
    <row r="177" ht="15.75" customHeight="1">
      <c r="A177" s="16"/>
      <c r="B177" s="16"/>
      <c r="C177" s="16"/>
      <c r="D177" s="16"/>
      <c r="E177" s="16"/>
      <c r="F177" s="16"/>
      <c r="G177" s="16"/>
      <c r="H177" s="16"/>
      <c r="I177" s="16"/>
      <c r="J177" s="16"/>
      <c r="K177" s="16"/>
      <c r="L177" s="16"/>
      <c r="M177" s="16"/>
      <c r="N177" s="16"/>
      <c r="O177" s="16"/>
      <c r="P177" s="16"/>
      <c r="Q177" s="16"/>
      <c r="R177" s="16"/>
      <c r="S177" s="16"/>
      <c r="T177" s="16"/>
      <c r="U177" s="16"/>
      <c r="V177" s="16"/>
      <c r="W177" s="16"/>
      <c r="X177" s="16"/>
      <c r="Y177" s="16"/>
      <c r="Z177" s="16"/>
      <c r="AA177" s="16"/>
      <c r="AB177" s="16"/>
      <c r="AC177" s="16"/>
      <c r="AD177" s="16"/>
      <c r="AE177" s="16"/>
      <c r="AF177" s="16"/>
      <c r="AG177" s="16"/>
      <c r="AH177" s="16"/>
      <c r="AI177" s="16"/>
      <c r="AJ177" s="2"/>
    </row>
    <row r="178" ht="15.75" customHeight="1">
      <c r="A178" s="16"/>
      <c r="B178" s="16"/>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c r="AA178" s="16"/>
      <c r="AB178" s="16"/>
      <c r="AC178" s="16"/>
      <c r="AD178" s="16"/>
      <c r="AE178" s="16"/>
      <c r="AF178" s="16"/>
      <c r="AG178" s="16"/>
      <c r="AH178" s="16"/>
      <c r="AI178" s="16"/>
      <c r="AJ178" s="2"/>
    </row>
    <row r="179" ht="15.75" customHeight="1">
      <c r="A179" s="16"/>
      <c r="B179" s="16"/>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c r="AA179" s="16"/>
      <c r="AB179" s="16"/>
      <c r="AC179" s="16"/>
      <c r="AD179" s="16"/>
      <c r="AE179" s="16"/>
      <c r="AF179" s="16"/>
      <c r="AG179" s="16"/>
      <c r="AH179" s="16"/>
      <c r="AI179" s="16"/>
      <c r="AJ179" s="2"/>
    </row>
    <row r="180" ht="15.75" customHeight="1">
      <c r="A180" s="16"/>
      <c r="B180" s="16"/>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c r="AA180" s="16"/>
      <c r="AB180" s="16"/>
      <c r="AC180" s="16"/>
      <c r="AD180" s="16"/>
      <c r="AE180" s="16"/>
      <c r="AF180" s="16"/>
      <c r="AG180" s="16"/>
      <c r="AH180" s="16"/>
      <c r="AI180" s="16"/>
      <c r="AJ180" s="2"/>
    </row>
    <row r="181" ht="15.75" customHeight="1">
      <c r="A181" s="16"/>
      <c r="B181" s="16"/>
      <c r="C181" s="16"/>
      <c r="D181" s="16"/>
      <c r="E181" s="16"/>
      <c r="F181" s="16"/>
      <c r="G181" s="16"/>
      <c r="H181" s="16"/>
      <c r="I181" s="16"/>
      <c r="J181" s="16"/>
      <c r="K181" s="16"/>
      <c r="L181" s="16"/>
      <c r="M181" s="16"/>
      <c r="N181" s="16"/>
      <c r="O181" s="16"/>
      <c r="P181" s="16"/>
      <c r="Q181" s="16"/>
      <c r="R181" s="16"/>
      <c r="S181" s="16"/>
      <c r="T181" s="16"/>
      <c r="U181" s="16"/>
      <c r="V181" s="16"/>
      <c r="W181" s="16"/>
      <c r="X181" s="16"/>
      <c r="Y181" s="16"/>
      <c r="Z181" s="16"/>
      <c r="AA181" s="16"/>
      <c r="AB181" s="16"/>
      <c r="AC181" s="16"/>
      <c r="AD181" s="16"/>
      <c r="AE181" s="16"/>
      <c r="AF181" s="16"/>
      <c r="AG181" s="16"/>
      <c r="AH181" s="16"/>
      <c r="AI181" s="16"/>
      <c r="AJ181" s="2"/>
    </row>
    <row r="182" ht="15.75" customHeight="1">
      <c r="A182" s="16"/>
      <c r="B182" s="16"/>
      <c r="C182" s="16"/>
      <c r="D182" s="16"/>
      <c r="E182" s="16"/>
      <c r="F182" s="16"/>
      <c r="G182" s="16"/>
      <c r="H182" s="16"/>
      <c r="I182" s="16"/>
      <c r="J182" s="16"/>
      <c r="K182" s="16"/>
      <c r="L182" s="16"/>
      <c r="M182" s="16"/>
      <c r="N182" s="16"/>
      <c r="O182" s="16"/>
      <c r="P182" s="16"/>
      <c r="Q182" s="16"/>
      <c r="R182" s="16"/>
      <c r="S182" s="16"/>
      <c r="T182" s="16"/>
      <c r="U182" s="16"/>
      <c r="V182" s="16"/>
      <c r="W182" s="16"/>
      <c r="X182" s="16"/>
      <c r="Y182" s="16"/>
      <c r="Z182" s="16"/>
      <c r="AA182" s="16"/>
      <c r="AB182" s="16"/>
      <c r="AC182" s="16"/>
      <c r="AD182" s="16"/>
      <c r="AE182" s="16"/>
      <c r="AF182" s="16"/>
      <c r="AG182" s="16"/>
      <c r="AH182" s="16"/>
      <c r="AI182" s="16"/>
      <c r="AJ182" s="2"/>
    </row>
    <row r="183" ht="15.75" customHeight="1">
      <c r="A183" s="16"/>
      <c r="B183" s="16"/>
      <c r="C183" s="16"/>
      <c r="D183" s="16"/>
      <c r="E183" s="16"/>
      <c r="F183" s="16"/>
      <c r="G183" s="16"/>
      <c r="H183" s="16"/>
      <c r="I183" s="16"/>
      <c r="J183" s="16"/>
      <c r="K183" s="16"/>
      <c r="L183" s="16"/>
      <c r="M183" s="16"/>
      <c r="N183" s="16"/>
      <c r="O183" s="16"/>
      <c r="P183" s="16"/>
      <c r="Q183" s="16"/>
      <c r="R183" s="16"/>
      <c r="S183" s="16"/>
      <c r="T183" s="16"/>
      <c r="U183" s="16"/>
      <c r="V183" s="16"/>
      <c r="W183" s="16"/>
      <c r="X183" s="16"/>
      <c r="Y183" s="16"/>
      <c r="Z183" s="16"/>
      <c r="AA183" s="16"/>
      <c r="AB183" s="16"/>
      <c r="AC183" s="16"/>
      <c r="AD183" s="16"/>
      <c r="AE183" s="16"/>
      <c r="AF183" s="16"/>
      <c r="AG183" s="16"/>
      <c r="AH183" s="16"/>
      <c r="AI183" s="16"/>
      <c r="AJ183" s="2"/>
    </row>
    <row r="184" ht="15.75" customHeight="1">
      <c r="A184" s="16"/>
      <c r="B184" s="16"/>
      <c r="C184" s="16"/>
      <c r="D184" s="16"/>
      <c r="E184" s="16"/>
      <c r="F184" s="16"/>
      <c r="G184" s="16"/>
      <c r="H184" s="16"/>
      <c r="I184" s="16"/>
      <c r="J184" s="16"/>
      <c r="K184" s="16"/>
      <c r="L184" s="16"/>
      <c r="M184" s="16"/>
      <c r="N184" s="16"/>
      <c r="O184" s="16"/>
      <c r="P184" s="16"/>
      <c r="Q184" s="16"/>
      <c r="R184" s="16"/>
      <c r="S184" s="16"/>
      <c r="T184" s="16"/>
      <c r="U184" s="16"/>
      <c r="V184" s="16"/>
      <c r="W184" s="16"/>
      <c r="X184" s="16"/>
      <c r="Y184" s="16"/>
      <c r="Z184" s="16"/>
      <c r="AA184" s="16"/>
      <c r="AB184" s="16"/>
      <c r="AC184" s="16"/>
      <c r="AD184" s="16"/>
      <c r="AE184" s="16"/>
      <c r="AF184" s="16"/>
      <c r="AG184" s="16"/>
      <c r="AH184" s="16"/>
      <c r="AI184" s="16"/>
      <c r="AJ184" s="2"/>
    </row>
    <row r="185" ht="15.75" customHeight="1">
      <c r="A185" s="16"/>
      <c r="B185" s="16"/>
      <c r="C185" s="16"/>
      <c r="D185" s="16"/>
      <c r="E185" s="16"/>
      <c r="F185" s="16"/>
      <c r="G185" s="16"/>
      <c r="H185" s="16"/>
      <c r="I185" s="16"/>
      <c r="J185" s="16"/>
      <c r="K185" s="16"/>
      <c r="L185" s="16"/>
      <c r="M185" s="16"/>
      <c r="N185" s="16"/>
      <c r="O185" s="16"/>
      <c r="P185" s="16"/>
      <c r="Q185" s="16"/>
      <c r="R185" s="16"/>
      <c r="S185" s="16"/>
      <c r="T185" s="16"/>
      <c r="U185" s="16"/>
      <c r="V185" s="16"/>
      <c r="W185" s="16"/>
      <c r="X185" s="16"/>
      <c r="Y185" s="16"/>
      <c r="Z185" s="16"/>
      <c r="AA185" s="16"/>
      <c r="AB185" s="16"/>
      <c r="AC185" s="16"/>
      <c r="AD185" s="16"/>
      <c r="AE185" s="16"/>
      <c r="AF185" s="16"/>
      <c r="AG185" s="16"/>
      <c r="AH185" s="16"/>
      <c r="AI185" s="16"/>
      <c r="AJ185" s="2"/>
    </row>
    <row r="186" ht="15.75" customHeight="1">
      <c r="A186" s="16"/>
      <c r="B186" s="16"/>
      <c r="C186" s="16"/>
      <c r="D186" s="16"/>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6"/>
      <c r="AC186" s="16"/>
      <c r="AD186" s="16"/>
      <c r="AE186" s="16"/>
      <c r="AF186" s="16"/>
      <c r="AG186" s="16"/>
      <c r="AH186" s="16"/>
      <c r="AI186" s="16"/>
      <c r="AJ186" s="2"/>
    </row>
    <row r="187" ht="15.75" customHeight="1">
      <c r="A187" s="16"/>
      <c r="B187" s="16"/>
      <c r="C187" s="16"/>
      <c r="D187" s="16"/>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2"/>
    </row>
    <row r="188" ht="15.75" customHeight="1">
      <c r="A188" s="16"/>
      <c r="B188" s="16"/>
      <c r="C188" s="16"/>
      <c r="D188" s="16"/>
      <c r="E188" s="16"/>
      <c r="F188" s="16"/>
      <c r="G188" s="16"/>
      <c r="H188" s="16"/>
      <c r="I188" s="16"/>
      <c r="J188" s="16"/>
      <c r="K188" s="16"/>
      <c r="L188" s="16"/>
      <c r="M188" s="16"/>
      <c r="N188" s="16"/>
      <c r="O188" s="16"/>
      <c r="P188" s="16"/>
      <c r="Q188" s="16"/>
      <c r="R188" s="16"/>
      <c r="S188" s="16"/>
      <c r="T188" s="16"/>
      <c r="U188" s="16"/>
      <c r="V188" s="16"/>
      <c r="W188" s="16"/>
      <c r="X188" s="16"/>
      <c r="Y188" s="16"/>
      <c r="Z188" s="16"/>
      <c r="AA188" s="16"/>
      <c r="AB188" s="16"/>
      <c r="AC188" s="16"/>
      <c r="AD188" s="16"/>
      <c r="AE188" s="16"/>
      <c r="AF188" s="16"/>
      <c r="AG188" s="16"/>
      <c r="AH188" s="16"/>
      <c r="AI188" s="16"/>
      <c r="AJ188" s="2"/>
    </row>
    <row r="189" ht="15.75" customHeight="1">
      <c r="A189" s="16"/>
      <c r="B189" s="16"/>
      <c r="C189" s="16"/>
      <c r="D189" s="16"/>
      <c r="E189" s="16"/>
      <c r="F189" s="16"/>
      <c r="G189" s="16"/>
      <c r="H189" s="16"/>
      <c r="I189" s="16"/>
      <c r="J189" s="16"/>
      <c r="K189" s="16"/>
      <c r="L189" s="16"/>
      <c r="M189" s="16"/>
      <c r="N189" s="16"/>
      <c r="O189" s="16"/>
      <c r="P189" s="16"/>
      <c r="Q189" s="16"/>
      <c r="R189" s="16"/>
      <c r="S189" s="16"/>
      <c r="T189" s="16"/>
      <c r="U189" s="16"/>
      <c r="V189" s="16"/>
      <c r="W189" s="16"/>
      <c r="X189" s="16"/>
      <c r="Y189" s="16"/>
      <c r="Z189" s="16"/>
      <c r="AA189" s="16"/>
      <c r="AB189" s="16"/>
      <c r="AC189" s="16"/>
      <c r="AD189" s="16"/>
      <c r="AE189" s="16"/>
      <c r="AF189" s="16"/>
      <c r="AG189" s="16"/>
      <c r="AH189" s="16"/>
      <c r="AI189" s="16"/>
      <c r="AJ189" s="2"/>
    </row>
    <row r="190" ht="15.75" customHeight="1">
      <c r="A190" s="16"/>
      <c r="B190" s="16"/>
      <c r="C190" s="16"/>
      <c r="D190" s="16"/>
      <c r="E190" s="16"/>
      <c r="F190" s="16"/>
      <c r="G190" s="16"/>
      <c r="H190" s="16"/>
      <c r="I190" s="16"/>
      <c r="J190" s="16"/>
      <c r="K190" s="16"/>
      <c r="L190" s="16"/>
      <c r="M190" s="16"/>
      <c r="N190" s="16"/>
      <c r="O190" s="16"/>
      <c r="P190" s="16"/>
      <c r="Q190" s="16"/>
      <c r="R190" s="16"/>
      <c r="S190" s="16"/>
      <c r="T190" s="16"/>
      <c r="U190" s="16"/>
      <c r="V190" s="16"/>
      <c r="W190" s="16"/>
      <c r="X190" s="16"/>
      <c r="Y190" s="16"/>
      <c r="Z190" s="16"/>
      <c r="AA190" s="16"/>
      <c r="AB190" s="16"/>
      <c r="AC190" s="16"/>
      <c r="AD190" s="16"/>
      <c r="AE190" s="16"/>
      <c r="AF190" s="16"/>
      <c r="AG190" s="16"/>
      <c r="AH190" s="16"/>
      <c r="AI190" s="16"/>
      <c r="AJ190" s="2"/>
    </row>
    <row r="191" ht="15.75" customHeight="1">
      <c r="A191" s="16"/>
      <c r="B191" s="16"/>
      <c r="C191" s="16"/>
      <c r="D191" s="16"/>
      <c r="E191" s="16"/>
      <c r="F191" s="16"/>
      <c r="G191" s="16"/>
      <c r="H191" s="16"/>
      <c r="I191" s="16"/>
      <c r="J191" s="16"/>
      <c r="K191" s="16"/>
      <c r="L191" s="16"/>
      <c r="M191" s="16"/>
      <c r="N191" s="16"/>
      <c r="O191" s="16"/>
      <c r="P191" s="16"/>
      <c r="Q191" s="16"/>
      <c r="R191" s="16"/>
      <c r="S191" s="16"/>
      <c r="T191" s="16"/>
      <c r="U191" s="16"/>
      <c r="V191" s="16"/>
      <c r="W191" s="16"/>
      <c r="X191" s="16"/>
      <c r="Y191" s="16"/>
      <c r="Z191" s="16"/>
      <c r="AA191" s="16"/>
      <c r="AB191" s="16"/>
      <c r="AC191" s="16"/>
      <c r="AD191" s="16"/>
      <c r="AE191" s="16"/>
      <c r="AF191" s="16"/>
      <c r="AG191" s="16"/>
      <c r="AH191" s="16"/>
      <c r="AI191" s="16"/>
      <c r="AJ191" s="2"/>
    </row>
    <row r="192" ht="15.75" customHeight="1">
      <c r="A192" s="16"/>
      <c r="B192" s="16"/>
      <c r="C192" s="16"/>
      <c r="D192" s="16"/>
      <c r="E192" s="16"/>
      <c r="F192" s="16"/>
      <c r="G192" s="16"/>
      <c r="H192" s="16"/>
      <c r="I192" s="16"/>
      <c r="J192" s="16"/>
      <c r="K192" s="16"/>
      <c r="L192" s="16"/>
      <c r="M192" s="16"/>
      <c r="N192" s="16"/>
      <c r="O192" s="16"/>
      <c r="P192" s="16"/>
      <c r="Q192" s="16"/>
      <c r="R192" s="16"/>
      <c r="S192" s="16"/>
      <c r="T192" s="16"/>
      <c r="U192" s="16"/>
      <c r="V192" s="16"/>
      <c r="W192" s="16"/>
      <c r="X192" s="16"/>
      <c r="Y192" s="16"/>
      <c r="Z192" s="16"/>
      <c r="AA192" s="16"/>
      <c r="AB192" s="16"/>
      <c r="AC192" s="16"/>
      <c r="AD192" s="16"/>
      <c r="AE192" s="16"/>
      <c r="AF192" s="16"/>
      <c r="AG192" s="16"/>
      <c r="AH192" s="16"/>
      <c r="AI192" s="16"/>
      <c r="AJ192" s="2"/>
    </row>
    <row r="193" ht="15.75" customHeight="1">
      <c r="A193" s="16"/>
      <c r="B193" s="16"/>
      <c r="C193" s="16"/>
      <c r="D193" s="16"/>
      <c r="E193" s="16"/>
      <c r="F193" s="16"/>
      <c r="G193" s="16"/>
      <c r="H193" s="16"/>
      <c r="I193" s="16"/>
      <c r="J193" s="16"/>
      <c r="K193" s="16"/>
      <c r="L193" s="16"/>
      <c r="M193" s="16"/>
      <c r="N193" s="16"/>
      <c r="O193" s="16"/>
      <c r="P193" s="16"/>
      <c r="Q193" s="16"/>
      <c r="R193" s="16"/>
      <c r="S193" s="16"/>
      <c r="T193" s="16"/>
      <c r="U193" s="16"/>
      <c r="V193" s="16"/>
      <c r="W193" s="16"/>
      <c r="X193" s="16"/>
      <c r="Y193" s="16"/>
      <c r="Z193" s="16"/>
      <c r="AA193" s="16"/>
      <c r="AB193" s="16"/>
      <c r="AC193" s="16"/>
      <c r="AD193" s="16"/>
      <c r="AE193" s="16"/>
      <c r="AF193" s="16"/>
      <c r="AG193" s="16"/>
      <c r="AH193" s="16"/>
      <c r="AI193" s="16"/>
      <c r="AJ193" s="2"/>
    </row>
    <row r="194" ht="15.75" customHeight="1">
      <c r="A194" s="16"/>
      <c r="B194" s="16"/>
      <c r="C194" s="16"/>
      <c r="D194" s="16"/>
      <c r="E194" s="16"/>
      <c r="F194" s="16"/>
      <c r="G194" s="16"/>
      <c r="H194" s="16"/>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2"/>
    </row>
    <row r="195" ht="15.75" customHeight="1">
      <c r="A195" s="16"/>
      <c r="B195" s="16"/>
      <c r="C195" s="16"/>
      <c r="D195" s="16"/>
      <c r="E195" s="16"/>
      <c r="F195" s="16"/>
      <c r="G195" s="16"/>
      <c r="H195" s="16"/>
      <c r="I195" s="16"/>
      <c r="J195" s="16"/>
      <c r="K195" s="16"/>
      <c r="L195" s="16"/>
      <c r="M195" s="16"/>
      <c r="N195" s="16"/>
      <c r="O195" s="16"/>
      <c r="P195" s="16"/>
      <c r="Q195" s="16"/>
      <c r="R195" s="16"/>
      <c r="S195" s="16"/>
      <c r="T195" s="16"/>
      <c r="U195" s="16"/>
      <c r="V195" s="16"/>
      <c r="W195" s="16"/>
      <c r="X195" s="16"/>
      <c r="Y195" s="16"/>
      <c r="Z195" s="16"/>
      <c r="AA195" s="16"/>
      <c r="AB195" s="16"/>
      <c r="AC195" s="16"/>
      <c r="AD195" s="16"/>
      <c r="AE195" s="16"/>
      <c r="AF195" s="16"/>
      <c r="AG195" s="16"/>
      <c r="AH195" s="16"/>
      <c r="AI195" s="16"/>
      <c r="AJ195" s="2"/>
    </row>
    <row r="196" ht="15.75" customHeight="1">
      <c r="A196" s="16"/>
      <c r="B196" s="16"/>
      <c r="C196" s="16"/>
      <c r="D196" s="16"/>
      <c r="E196" s="16"/>
      <c r="F196" s="16"/>
      <c r="G196" s="16"/>
      <c r="H196" s="16"/>
      <c r="I196" s="16"/>
      <c r="J196" s="16"/>
      <c r="K196" s="16"/>
      <c r="L196" s="16"/>
      <c r="M196" s="16"/>
      <c r="N196" s="16"/>
      <c r="O196" s="16"/>
      <c r="P196" s="16"/>
      <c r="Q196" s="16"/>
      <c r="R196" s="16"/>
      <c r="S196" s="16"/>
      <c r="T196" s="16"/>
      <c r="U196" s="16"/>
      <c r="V196" s="16"/>
      <c r="W196" s="16"/>
      <c r="X196" s="16"/>
      <c r="Y196" s="16"/>
      <c r="Z196" s="16"/>
      <c r="AA196" s="16"/>
      <c r="AB196" s="16"/>
      <c r="AC196" s="16"/>
      <c r="AD196" s="16"/>
      <c r="AE196" s="16"/>
      <c r="AF196" s="16"/>
      <c r="AG196" s="16"/>
      <c r="AH196" s="16"/>
      <c r="AI196" s="16"/>
      <c r="AJ196" s="2"/>
    </row>
    <row r="197" ht="15.75" customHeight="1">
      <c r="A197" s="16"/>
      <c r="B197" s="16"/>
      <c r="C197" s="16"/>
      <c r="D197" s="16"/>
      <c r="E197" s="16"/>
      <c r="F197" s="16"/>
      <c r="G197" s="16"/>
      <c r="H197" s="16"/>
      <c r="I197" s="16"/>
      <c r="J197" s="16"/>
      <c r="K197" s="16"/>
      <c r="L197" s="16"/>
      <c r="M197" s="16"/>
      <c r="N197" s="16"/>
      <c r="O197" s="16"/>
      <c r="P197" s="16"/>
      <c r="Q197" s="16"/>
      <c r="R197" s="16"/>
      <c r="S197" s="16"/>
      <c r="T197" s="16"/>
      <c r="U197" s="16"/>
      <c r="V197" s="16"/>
      <c r="W197" s="16"/>
      <c r="X197" s="16"/>
      <c r="Y197" s="16"/>
      <c r="Z197" s="16"/>
      <c r="AA197" s="16"/>
      <c r="AB197" s="16"/>
      <c r="AC197" s="16"/>
      <c r="AD197" s="16"/>
      <c r="AE197" s="16"/>
      <c r="AF197" s="16"/>
      <c r="AG197" s="16"/>
      <c r="AH197" s="16"/>
      <c r="AI197" s="16"/>
      <c r="AJ197" s="2"/>
    </row>
    <row r="198" ht="15.75" customHeight="1">
      <c r="A198" s="16"/>
      <c r="B198" s="16"/>
      <c r="C198" s="16"/>
      <c r="D198" s="16"/>
      <c r="E198" s="16"/>
      <c r="F198" s="16"/>
      <c r="G198" s="16"/>
      <c r="H198" s="16"/>
      <c r="I198" s="16"/>
      <c r="J198" s="16"/>
      <c r="K198" s="16"/>
      <c r="L198" s="16"/>
      <c r="M198" s="16"/>
      <c r="N198" s="16"/>
      <c r="O198" s="16"/>
      <c r="P198" s="16"/>
      <c r="Q198" s="16"/>
      <c r="R198" s="16"/>
      <c r="S198" s="16"/>
      <c r="T198" s="16"/>
      <c r="U198" s="16"/>
      <c r="V198" s="16"/>
      <c r="W198" s="16"/>
      <c r="X198" s="16"/>
      <c r="Y198" s="16"/>
      <c r="Z198" s="16"/>
      <c r="AA198" s="16"/>
      <c r="AB198" s="16"/>
      <c r="AC198" s="16"/>
      <c r="AD198" s="16"/>
      <c r="AE198" s="16"/>
      <c r="AF198" s="16"/>
      <c r="AG198" s="16"/>
      <c r="AH198" s="16"/>
      <c r="AI198" s="16"/>
      <c r="AJ198" s="2"/>
    </row>
    <row r="199" ht="15.75" customHeight="1">
      <c r="A199" s="16"/>
      <c r="B199" s="16"/>
      <c r="C199" s="16"/>
      <c r="D199" s="16"/>
      <c r="E199" s="16"/>
      <c r="F199" s="16"/>
      <c r="G199" s="16"/>
      <c r="H199" s="16"/>
      <c r="I199" s="16"/>
      <c r="J199" s="16"/>
      <c r="K199" s="16"/>
      <c r="L199" s="16"/>
      <c r="M199" s="16"/>
      <c r="N199" s="16"/>
      <c r="O199" s="16"/>
      <c r="P199" s="16"/>
      <c r="Q199" s="16"/>
      <c r="R199" s="16"/>
      <c r="S199" s="16"/>
      <c r="T199" s="16"/>
      <c r="U199" s="16"/>
      <c r="V199" s="16"/>
      <c r="W199" s="16"/>
      <c r="X199" s="16"/>
      <c r="Y199" s="16"/>
      <c r="Z199" s="16"/>
      <c r="AA199" s="16"/>
      <c r="AB199" s="16"/>
      <c r="AC199" s="16"/>
      <c r="AD199" s="16"/>
      <c r="AE199" s="16"/>
      <c r="AF199" s="16"/>
      <c r="AG199" s="16"/>
      <c r="AH199" s="16"/>
      <c r="AI199" s="16"/>
      <c r="AJ199" s="2"/>
    </row>
    <row r="200" ht="15.75" customHeight="1">
      <c r="A200" s="16"/>
      <c r="B200" s="16"/>
      <c r="C200" s="16"/>
      <c r="D200" s="16"/>
      <c r="E200" s="16"/>
      <c r="F200" s="16"/>
      <c r="G200" s="16"/>
      <c r="H200" s="16"/>
      <c r="I200" s="16"/>
      <c r="J200" s="16"/>
      <c r="K200" s="16"/>
      <c r="L200" s="16"/>
      <c r="M200" s="16"/>
      <c r="N200" s="16"/>
      <c r="O200" s="16"/>
      <c r="P200" s="16"/>
      <c r="Q200" s="16"/>
      <c r="R200" s="16"/>
      <c r="S200" s="16"/>
      <c r="T200" s="16"/>
      <c r="U200" s="16"/>
      <c r="V200" s="16"/>
      <c r="W200" s="16"/>
      <c r="X200" s="16"/>
      <c r="Y200" s="16"/>
      <c r="Z200" s="16"/>
      <c r="AA200" s="16"/>
      <c r="AB200" s="16"/>
      <c r="AC200" s="16"/>
      <c r="AD200" s="16"/>
      <c r="AE200" s="16"/>
      <c r="AF200" s="16"/>
      <c r="AG200" s="16"/>
      <c r="AH200" s="16"/>
      <c r="AI200" s="16"/>
      <c r="AJ200" s="2"/>
    </row>
    <row r="201" ht="15.75" customHeight="1">
      <c r="A201" s="16"/>
      <c r="B201" s="16"/>
      <c r="C201" s="16"/>
      <c r="D201" s="16"/>
      <c r="E201" s="16"/>
      <c r="F201" s="16"/>
      <c r="G201" s="16"/>
      <c r="H201" s="16"/>
      <c r="I201" s="16"/>
      <c r="J201" s="16"/>
      <c r="K201" s="16"/>
      <c r="L201" s="16"/>
      <c r="M201" s="16"/>
      <c r="N201" s="16"/>
      <c r="O201" s="16"/>
      <c r="P201" s="16"/>
      <c r="Q201" s="16"/>
      <c r="R201" s="16"/>
      <c r="S201" s="16"/>
      <c r="T201" s="16"/>
      <c r="U201" s="16"/>
      <c r="V201" s="16"/>
      <c r="W201" s="16"/>
      <c r="X201" s="16"/>
      <c r="Y201" s="16"/>
      <c r="Z201" s="16"/>
      <c r="AA201" s="16"/>
      <c r="AB201" s="16"/>
      <c r="AC201" s="16"/>
      <c r="AD201" s="16"/>
      <c r="AE201" s="16"/>
      <c r="AF201" s="16"/>
      <c r="AG201" s="16"/>
      <c r="AH201" s="16"/>
      <c r="AI201" s="16"/>
      <c r="AJ201" s="2"/>
    </row>
    <row r="202" ht="15.75" customHeight="1">
      <c r="A202" s="16"/>
      <c r="B202" s="16"/>
      <c r="C202" s="16"/>
      <c r="D202" s="16"/>
      <c r="E202" s="16"/>
      <c r="F202" s="16"/>
      <c r="G202" s="16"/>
      <c r="H202" s="16"/>
      <c r="I202" s="16"/>
      <c r="J202" s="16"/>
      <c r="K202" s="16"/>
      <c r="L202" s="16"/>
      <c r="M202" s="16"/>
      <c r="N202" s="16"/>
      <c r="O202" s="16"/>
      <c r="P202" s="16"/>
      <c r="Q202" s="16"/>
      <c r="R202" s="16"/>
      <c r="S202" s="16"/>
      <c r="T202" s="16"/>
      <c r="U202" s="16"/>
      <c r="V202" s="16"/>
      <c r="W202" s="16"/>
      <c r="X202" s="16"/>
      <c r="Y202" s="16"/>
      <c r="Z202" s="16"/>
      <c r="AA202" s="16"/>
      <c r="AB202" s="16"/>
      <c r="AC202" s="16"/>
      <c r="AD202" s="16"/>
      <c r="AE202" s="16"/>
      <c r="AF202" s="16"/>
      <c r="AG202" s="16"/>
      <c r="AH202" s="16"/>
      <c r="AI202" s="16"/>
      <c r="AJ202" s="2"/>
    </row>
    <row r="203" ht="15.75" customHeight="1">
      <c r="A203" s="16"/>
      <c r="B203" s="16"/>
      <c r="C203" s="16"/>
      <c r="D203" s="16"/>
      <c r="E203" s="16"/>
      <c r="F203" s="16"/>
      <c r="G203" s="16"/>
      <c r="H203" s="16"/>
      <c r="I203" s="16"/>
      <c r="J203" s="16"/>
      <c r="K203" s="16"/>
      <c r="L203" s="16"/>
      <c r="M203" s="16"/>
      <c r="N203" s="16"/>
      <c r="O203" s="16"/>
      <c r="P203" s="16"/>
      <c r="Q203" s="16"/>
      <c r="R203" s="16"/>
      <c r="S203" s="16"/>
      <c r="T203" s="16"/>
      <c r="U203" s="16"/>
      <c r="V203" s="16"/>
      <c r="W203" s="16"/>
      <c r="X203" s="16"/>
      <c r="Y203" s="16"/>
      <c r="Z203" s="16"/>
      <c r="AA203" s="16"/>
      <c r="AB203" s="16"/>
      <c r="AC203" s="16"/>
      <c r="AD203" s="16"/>
      <c r="AE203" s="16"/>
      <c r="AF203" s="16"/>
      <c r="AG203" s="16"/>
      <c r="AH203" s="16"/>
      <c r="AI203" s="16"/>
      <c r="AJ203" s="2"/>
    </row>
    <row r="204" ht="15.75" customHeight="1">
      <c r="A204" s="16"/>
      <c r="B204" s="16"/>
      <c r="C204" s="16"/>
      <c r="D204" s="16"/>
      <c r="E204" s="16"/>
      <c r="F204" s="16"/>
      <c r="G204" s="16"/>
      <c r="H204" s="16"/>
      <c r="I204" s="16"/>
      <c r="J204" s="16"/>
      <c r="K204" s="16"/>
      <c r="L204" s="16"/>
      <c r="M204" s="16"/>
      <c r="N204" s="16"/>
      <c r="O204" s="16"/>
      <c r="P204" s="16"/>
      <c r="Q204" s="16"/>
      <c r="R204" s="16"/>
      <c r="S204" s="16"/>
      <c r="T204" s="16"/>
      <c r="U204" s="16"/>
      <c r="V204" s="16"/>
      <c r="W204" s="16"/>
      <c r="X204" s="16"/>
      <c r="Y204" s="16"/>
      <c r="Z204" s="16"/>
      <c r="AA204" s="16"/>
      <c r="AB204" s="16"/>
      <c r="AC204" s="16"/>
      <c r="AD204" s="16"/>
      <c r="AE204" s="16"/>
      <c r="AF204" s="16"/>
      <c r="AG204" s="16"/>
      <c r="AH204" s="16"/>
      <c r="AI204" s="16"/>
      <c r="AJ204" s="2"/>
    </row>
    <row r="205" ht="15.75" customHeight="1">
      <c r="A205" s="16"/>
      <c r="B205" s="16"/>
      <c r="C205" s="16"/>
      <c r="D205" s="16"/>
      <c r="E205" s="16"/>
      <c r="F205" s="16"/>
      <c r="G205" s="16"/>
      <c r="H205" s="16"/>
      <c r="I205" s="16"/>
      <c r="J205" s="16"/>
      <c r="K205" s="16"/>
      <c r="L205" s="16"/>
      <c r="M205" s="16"/>
      <c r="N205" s="16"/>
      <c r="O205" s="16"/>
      <c r="P205" s="16"/>
      <c r="Q205" s="16"/>
      <c r="R205" s="16"/>
      <c r="S205" s="16"/>
      <c r="T205" s="16"/>
      <c r="U205" s="16"/>
      <c r="V205" s="16"/>
      <c r="W205" s="16"/>
      <c r="X205" s="16"/>
      <c r="Y205" s="16"/>
      <c r="Z205" s="16"/>
      <c r="AA205" s="16"/>
      <c r="AB205" s="16"/>
      <c r="AC205" s="16"/>
      <c r="AD205" s="16"/>
      <c r="AE205" s="16"/>
      <c r="AF205" s="16"/>
      <c r="AG205" s="16"/>
      <c r="AH205" s="16"/>
      <c r="AI205" s="16"/>
      <c r="AJ205" s="2"/>
    </row>
    <row r="206" ht="15.75" customHeight="1">
      <c r="A206" s="16"/>
      <c r="B206" s="16"/>
      <c r="C206" s="16"/>
      <c r="D206" s="16"/>
      <c r="E206" s="16"/>
      <c r="F206" s="16"/>
      <c r="G206" s="16"/>
      <c r="H206" s="16"/>
      <c r="I206" s="16"/>
      <c r="J206" s="16"/>
      <c r="K206" s="16"/>
      <c r="L206" s="16"/>
      <c r="M206" s="16"/>
      <c r="N206" s="16"/>
      <c r="O206" s="16"/>
      <c r="P206" s="16"/>
      <c r="Q206" s="16"/>
      <c r="R206" s="16"/>
      <c r="S206" s="16"/>
      <c r="T206" s="16"/>
      <c r="U206" s="16"/>
      <c r="V206" s="16"/>
      <c r="W206" s="16"/>
      <c r="X206" s="16"/>
      <c r="Y206" s="16"/>
      <c r="Z206" s="16"/>
      <c r="AA206" s="16"/>
      <c r="AB206" s="16"/>
      <c r="AC206" s="16"/>
      <c r="AD206" s="16"/>
      <c r="AE206" s="16"/>
      <c r="AF206" s="16"/>
      <c r="AG206" s="16"/>
      <c r="AH206" s="16"/>
      <c r="AI206" s="16"/>
      <c r="AJ206" s="2"/>
    </row>
    <row r="207" ht="15.75" customHeight="1">
      <c r="A207" s="16"/>
      <c r="B207" s="16"/>
      <c r="C207" s="16"/>
      <c r="D207" s="16"/>
      <c r="E207" s="16"/>
      <c r="F207" s="16"/>
      <c r="G207" s="16"/>
      <c r="H207" s="16"/>
      <c r="I207" s="16"/>
      <c r="J207" s="16"/>
      <c r="K207" s="16"/>
      <c r="L207" s="16"/>
      <c r="M207" s="16"/>
      <c r="N207" s="16"/>
      <c r="O207" s="16"/>
      <c r="P207" s="16"/>
      <c r="Q207" s="16"/>
      <c r="R207" s="16"/>
      <c r="S207" s="16"/>
      <c r="T207" s="16"/>
      <c r="U207" s="16"/>
      <c r="V207" s="16"/>
      <c r="W207" s="16"/>
      <c r="X207" s="16"/>
      <c r="Y207" s="16"/>
      <c r="Z207" s="16"/>
      <c r="AA207" s="16"/>
      <c r="AB207" s="16"/>
      <c r="AC207" s="16"/>
      <c r="AD207" s="16"/>
      <c r="AE207" s="16"/>
      <c r="AF207" s="16"/>
      <c r="AG207" s="16"/>
      <c r="AH207" s="16"/>
      <c r="AI207" s="16"/>
      <c r="AJ207" s="2"/>
    </row>
    <row r="208" ht="15.75" customHeight="1">
      <c r="A208" s="16"/>
      <c r="B208" s="16"/>
      <c r="C208" s="16"/>
      <c r="D208" s="16"/>
      <c r="E208" s="16"/>
      <c r="F208" s="16"/>
      <c r="G208" s="16"/>
      <c r="H208" s="16"/>
      <c r="I208" s="16"/>
      <c r="J208" s="16"/>
      <c r="K208" s="16"/>
      <c r="L208" s="16"/>
      <c r="M208" s="16"/>
      <c r="N208" s="16"/>
      <c r="O208" s="16"/>
      <c r="P208" s="16"/>
      <c r="Q208" s="16"/>
      <c r="R208" s="16"/>
      <c r="S208" s="16"/>
      <c r="T208" s="16"/>
      <c r="U208" s="16"/>
      <c r="V208" s="16"/>
      <c r="W208" s="16"/>
      <c r="X208" s="16"/>
      <c r="Y208" s="16"/>
      <c r="Z208" s="16"/>
      <c r="AA208" s="16"/>
      <c r="AB208" s="16"/>
      <c r="AC208" s="16"/>
      <c r="AD208" s="16"/>
      <c r="AE208" s="16"/>
      <c r="AF208" s="16"/>
      <c r="AG208" s="16"/>
      <c r="AH208" s="16"/>
      <c r="AI208" s="16"/>
      <c r="AJ208" s="2"/>
    </row>
    <row r="209" ht="15.75" customHeight="1">
      <c r="A209" s="16"/>
      <c r="B209" s="16"/>
      <c r="C209" s="16"/>
      <c r="D209" s="16"/>
      <c r="E209" s="16"/>
      <c r="F209" s="16"/>
      <c r="G209" s="16"/>
      <c r="H209" s="16"/>
      <c r="I209" s="16"/>
      <c r="J209" s="16"/>
      <c r="K209" s="16"/>
      <c r="L209" s="16"/>
      <c r="M209" s="16"/>
      <c r="N209" s="16"/>
      <c r="O209" s="16"/>
      <c r="P209" s="16"/>
      <c r="Q209" s="16"/>
      <c r="R209" s="16"/>
      <c r="S209" s="16"/>
      <c r="T209" s="16"/>
      <c r="U209" s="16"/>
      <c r="V209" s="16"/>
      <c r="W209" s="16"/>
      <c r="X209" s="16"/>
      <c r="Y209" s="16"/>
      <c r="Z209" s="16"/>
      <c r="AA209" s="16"/>
      <c r="AB209" s="16"/>
      <c r="AC209" s="16"/>
      <c r="AD209" s="16"/>
      <c r="AE209" s="16"/>
      <c r="AF209" s="16"/>
      <c r="AG209" s="16"/>
      <c r="AH209" s="16"/>
      <c r="AI209" s="16"/>
      <c r="AJ209" s="2"/>
    </row>
    <row r="210" ht="15.75" customHeight="1">
      <c r="A210" s="16"/>
      <c r="B210" s="16"/>
      <c r="C210" s="16"/>
      <c r="D210" s="16"/>
      <c r="E210" s="16"/>
      <c r="F210" s="16"/>
      <c r="G210" s="16"/>
      <c r="H210" s="16"/>
      <c r="I210" s="16"/>
      <c r="J210" s="16"/>
      <c r="K210" s="16"/>
      <c r="L210" s="16"/>
      <c r="M210" s="16"/>
      <c r="N210" s="16"/>
      <c r="O210" s="16"/>
      <c r="P210" s="16"/>
      <c r="Q210" s="16"/>
      <c r="R210" s="16"/>
      <c r="S210" s="16"/>
      <c r="T210" s="16"/>
      <c r="U210" s="16"/>
      <c r="V210" s="16"/>
      <c r="W210" s="16"/>
      <c r="X210" s="16"/>
      <c r="Y210" s="16"/>
      <c r="Z210" s="16"/>
      <c r="AA210" s="16"/>
      <c r="AB210" s="16"/>
      <c r="AC210" s="16"/>
      <c r="AD210" s="16"/>
      <c r="AE210" s="16"/>
      <c r="AF210" s="16"/>
      <c r="AG210" s="16"/>
      <c r="AH210" s="16"/>
      <c r="AI210" s="16"/>
      <c r="AJ210" s="2"/>
    </row>
    <row r="211" ht="15.75" customHeight="1">
      <c r="A211" s="16"/>
      <c r="B211" s="16"/>
      <c r="C211" s="16"/>
      <c r="D211" s="16"/>
      <c r="E211" s="16"/>
      <c r="F211" s="16"/>
      <c r="G211" s="16"/>
      <c r="H211" s="16"/>
      <c r="I211" s="16"/>
      <c r="J211" s="16"/>
      <c r="K211" s="16"/>
      <c r="L211" s="16"/>
      <c r="M211" s="16"/>
      <c r="N211" s="16"/>
      <c r="O211" s="16"/>
      <c r="P211" s="16"/>
      <c r="Q211" s="16"/>
      <c r="R211" s="16"/>
      <c r="S211" s="16"/>
      <c r="T211" s="16"/>
      <c r="U211" s="16"/>
      <c r="V211" s="16"/>
      <c r="W211" s="16"/>
      <c r="X211" s="16"/>
      <c r="Y211" s="16"/>
      <c r="Z211" s="16"/>
      <c r="AA211" s="16"/>
      <c r="AB211" s="16"/>
      <c r="AC211" s="16"/>
      <c r="AD211" s="16"/>
      <c r="AE211" s="16"/>
      <c r="AF211" s="16"/>
      <c r="AG211" s="16"/>
      <c r="AH211" s="16"/>
      <c r="AI211" s="16"/>
      <c r="AJ211" s="2"/>
    </row>
    <row r="212" ht="15.75" customHeight="1">
      <c r="A212" s="16"/>
      <c r="B212" s="16"/>
      <c r="C212" s="16"/>
      <c r="D212" s="16"/>
      <c r="E212" s="16"/>
      <c r="F212" s="16"/>
      <c r="G212" s="16"/>
      <c r="H212" s="16"/>
      <c r="I212" s="16"/>
      <c r="J212" s="16"/>
      <c r="K212" s="16"/>
      <c r="L212" s="16"/>
      <c r="M212" s="16"/>
      <c r="N212" s="16"/>
      <c r="O212" s="16"/>
      <c r="P212" s="16"/>
      <c r="Q212" s="16"/>
      <c r="R212" s="16"/>
      <c r="S212" s="16"/>
      <c r="T212" s="16"/>
      <c r="U212" s="16"/>
      <c r="V212" s="16"/>
      <c r="W212" s="16"/>
      <c r="X212" s="16"/>
      <c r="Y212" s="16"/>
      <c r="Z212" s="16"/>
      <c r="AA212" s="16"/>
      <c r="AB212" s="16"/>
      <c r="AC212" s="16"/>
      <c r="AD212" s="16"/>
      <c r="AE212" s="16"/>
      <c r="AF212" s="16"/>
      <c r="AG212" s="16"/>
      <c r="AH212" s="16"/>
      <c r="AI212" s="16"/>
      <c r="AJ212" s="2"/>
    </row>
    <row r="213" ht="15.75" customHeight="1">
      <c r="A213" s="16"/>
      <c r="B213" s="16"/>
      <c r="C213" s="16"/>
      <c r="D213" s="16"/>
      <c r="E213" s="16"/>
      <c r="F213" s="16"/>
      <c r="G213" s="16"/>
      <c r="H213" s="16"/>
      <c r="I213" s="16"/>
      <c r="J213" s="16"/>
      <c r="K213" s="16"/>
      <c r="L213" s="16"/>
      <c r="M213" s="16"/>
      <c r="N213" s="16"/>
      <c r="O213" s="16"/>
      <c r="P213" s="16"/>
      <c r="Q213" s="16"/>
      <c r="R213" s="16"/>
      <c r="S213" s="16"/>
      <c r="T213" s="16"/>
      <c r="U213" s="16"/>
      <c r="V213" s="16"/>
      <c r="W213" s="16"/>
      <c r="X213" s="16"/>
      <c r="Y213" s="16"/>
      <c r="Z213" s="16"/>
      <c r="AA213" s="16"/>
      <c r="AB213" s="16"/>
      <c r="AC213" s="16"/>
      <c r="AD213" s="16"/>
      <c r="AE213" s="16"/>
      <c r="AF213" s="16"/>
      <c r="AG213" s="16"/>
      <c r="AH213" s="16"/>
      <c r="AI213" s="16"/>
      <c r="AJ213" s="2"/>
    </row>
    <row r="214" ht="15.75" customHeight="1">
      <c r="A214" s="16"/>
      <c r="B214" s="16"/>
      <c r="C214" s="16"/>
      <c r="D214" s="16"/>
      <c r="E214" s="16"/>
      <c r="F214" s="16"/>
      <c r="G214" s="16"/>
      <c r="H214" s="16"/>
      <c r="I214" s="16"/>
      <c r="J214" s="16"/>
      <c r="K214" s="16"/>
      <c r="L214" s="16"/>
      <c r="M214" s="16"/>
      <c r="N214" s="16"/>
      <c r="O214" s="16"/>
      <c r="P214" s="16"/>
      <c r="Q214" s="16"/>
      <c r="R214" s="16"/>
      <c r="S214" s="16"/>
      <c r="T214" s="16"/>
      <c r="U214" s="16"/>
      <c r="V214" s="16"/>
      <c r="W214" s="16"/>
      <c r="X214" s="16"/>
      <c r="Y214" s="16"/>
      <c r="Z214" s="16"/>
      <c r="AA214" s="16"/>
      <c r="AB214" s="16"/>
      <c r="AC214" s="16"/>
      <c r="AD214" s="16"/>
      <c r="AE214" s="16"/>
      <c r="AF214" s="16"/>
      <c r="AG214" s="16"/>
      <c r="AH214" s="16"/>
      <c r="AI214" s="16"/>
      <c r="AJ214" s="2"/>
    </row>
    <row r="215" ht="15.75" customHeight="1">
      <c r="A215" s="16"/>
      <c r="B215" s="16"/>
      <c r="C215" s="16"/>
      <c r="D215" s="16"/>
      <c r="E215" s="16"/>
      <c r="F215" s="16"/>
      <c r="G215" s="16"/>
      <c r="H215" s="16"/>
      <c r="I215" s="16"/>
      <c r="J215" s="16"/>
      <c r="K215" s="16"/>
      <c r="L215" s="16"/>
      <c r="M215" s="16"/>
      <c r="N215" s="16"/>
      <c r="O215" s="16"/>
      <c r="P215" s="16"/>
      <c r="Q215" s="16"/>
      <c r="R215" s="16"/>
      <c r="S215" s="16"/>
      <c r="T215" s="16"/>
      <c r="U215" s="16"/>
      <c r="V215" s="16"/>
      <c r="W215" s="16"/>
      <c r="X215" s="16"/>
      <c r="Y215" s="16"/>
      <c r="Z215" s="16"/>
      <c r="AA215" s="16"/>
      <c r="AB215" s="16"/>
      <c r="AC215" s="16"/>
      <c r="AD215" s="16"/>
      <c r="AE215" s="16"/>
      <c r="AF215" s="16"/>
      <c r="AG215" s="16"/>
      <c r="AH215" s="16"/>
      <c r="AI215" s="16"/>
      <c r="AJ215" s="2"/>
    </row>
    <row r="216" ht="15.75" customHeight="1">
      <c r="A216" s="16"/>
      <c r="B216" s="16"/>
      <c r="C216" s="16"/>
      <c r="D216" s="16"/>
      <c r="E216" s="16"/>
      <c r="F216" s="16"/>
      <c r="G216" s="16"/>
      <c r="H216" s="16"/>
      <c r="I216" s="16"/>
      <c r="J216" s="16"/>
      <c r="K216" s="16"/>
      <c r="L216" s="16"/>
      <c r="M216" s="16"/>
      <c r="N216" s="16"/>
      <c r="O216" s="16"/>
      <c r="P216" s="16"/>
      <c r="Q216" s="16"/>
      <c r="R216" s="16"/>
      <c r="S216" s="16"/>
      <c r="T216" s="16"/>
      <c r="U216" s="16"/>
      <c r="V216" s="16"/>
      <c r="W216" s="16"/>
      <c r="X216" s="16"/>
      <c r="Y216" s="16"/>
      <c r="Z216" s="16"/>
      <c r="AA216" s="16"/>
      <c r="AB216" s="16"/>
      <c r="AC216" s="16"/>
      <c r="AD216" s="16"/>
      <c r="AE216" s="16"/>
      <c r="AF216" s="16"/>
      <c r="AG216" s="16"/>
      <c r="AH216" s="16"/>
      <c r="AI216" s="16"/>
      <c r="AJ216" s="2"/>
    </row>
    <row r="217" ht="15.75" customHeight="1">
      <c r="A217" s="16"/>
      <c r="B217" s="16"/>
      <c r="C217" s="16"/>
      <c r="D217" s="16"/>
      <c r="E217" s="16"/>
      <c r="F217" s="16"/>
      <c r="G217" s="16"/>
      <c r="H217" s="16"/>
      <c r="I217" s="16"/>
      <c r="J217" s="16"/>
      <c r="K217" s="16"/>
      <c r="L217" s="16"/>
      <c r="M217" s="16"/>
      <c r="N217" s="16"/>
      <c r="O217" s="16"/>
      <c r="P217" s="16"/>
      <c r="Q217" s="16"/>
      <c r="R217" s="16"/>
      <c r="S217" s="16"/>
      <c r="T217" s="16"/>
      <c r="U217" s="16"/>
      <c r="V217" s="16"/>
      <c r="W217" s="16"/>
      <c r="X217" s="16"/>
      <c r="Y217" s="16"/>
      <c r="Z217" s="16"/>
      <c r="AA217" s="16"/>
      <c r="AB217" s="16"/>
      <c r="AC217" s="16"/>
      <c r="AD217" s="16"/>
      <c r="AE217" s="16"/>
      <c r="AF217" s="16"/>
      <c r="AG217" s="16"/>
      <c r="AH217" s="16"/>
      <c r="AI217" s="16"/>
      <c r="AJ217" s="2"/>
    </row>
    <row r="218" ht="15.75" customHeight="1">
      <c r="A218" s="16"/>
      <c r="B218" s="16"/>
      <c r="C218" s="16"/>
      <c r="D218" s="16"/>
      <c r="E218" s="16"/>
      <c r="F218" s="16"/>
      <c r="G218" s="16"/>
      <c r="H218" s="16"/>
      <c r="I218" s="16"/>
      <c r="J218" s="16"/>
      <c r="K218" s="16"/>
      <c r="L218" s="16"/>
      <c r="M218" s="16"/>
      <c r="N218" s="16"/>
      <c r="O218" s="16"/>
      <c r="P218" s="16"/>
      <c r="Q218" s="16"/>
      <c r="R218" s="16"/>
      <c r="S218" s="16"/>
      <c r="T218" s="16"/>
      <c r="U218" s="16"/>
      <c r="V218" s="16"/>
      <c r="W218" s="16"/>
      <c r="X218" s="16"/>
      <c r="Y218" s="16"/>
      <c r="Z218" s="16"/>
      <c r="AA218" s="16"/>
      <c r="AB218" s="16"/>
      <c r="AC218" s="16"/>
      <c r="AD218" s="16"/>
      <c r="AE218" s="16"/>
      <c r="AF218" s="16"/>
      <c r="AG218" s="16"/>
      <c r="AH218" s="16"/>
      <c r="AI218" s="16"/>
      <c r="AJ218" s="2"/>
    </row>
    <row r="219" ht="15.75" customHeight="1">
      <c r="A219" s="16"/>
      <c r="B219" s="16"/>
      <c r="C219" s="16"/>
      <c r="D219" s="16"/>
      <c r="E219" s="16"/>
      <c r="F219" s="16"/>
      <c r="G219" s="16"/>
      <c r="H219" s="16"/>
      <c r="I219" s="16"/>
      <c r="J219" s="16"/>
      <c r="K219" s="16"/>
      <c r="L219" s="16"/>
      <c r="M219" s="16"/>
      <c r="N219" s="16"/>
      <c r="O219" s="16"/>
      <c r="P219" s="16"/>
      <c r="Q219" s="16"/>
      <c r="R219" s="16"/>
      <c r="S219" s="16"/>
      <c r="T219" s="16"/>
      <c r="U219" s="16"/>
      <c r="V219" s="16"/>
      <c r="W219" s="16"/>
      <c r="X219" s="16"/>
      <c r="Y219" s="16"/>
      <c r="Z219" s="16"/>
      <c r="AA219" s="16"/>
      <c r="AB219" s="16"/>
      <c r="AC219" s="16"/>
      <c r="AD219" s="16"/>
      <c r="AE219" s="16"/>
      <c r="AF219" s="16"/>
      <c r="AG219" s="16"/>
      <c r="AH219" s="16"/>
      <c r="AI219" s="16"/>
      <c r="AJ219" s="2"/>
    </row>
    <row r="220" ht="15.75" customHeight="1">
      <c r="A220" s="16"/>
      <c r="B220" s="16"/>
      <c r="C220" s="16"/>
      <c r="D220" s="16"/>
      <c r="E220" s="16"/>
      <c r="F220" s="16"/>
      <c r="G220" s="16"/>
      <c r="H220" s="16"/>
      <c r="I220" s="16"/>
      <c r="J220" s="16"/>
      <c r="K220" s="16"/>
      <c r="L220" s="16"/>
      <c r="M220" s="16"/>
      <c r="N220" s="16"/>
      <c r="O220" s="16"/>
      <c r="P220" s="16"/>
      <c r="Q220" s="16"/>
      <c r="R220" s="16"/>
      <c r="S220" s="16"/>
      <c r="T220" s="16"/>
      <c r="U220" s="16"/>
      <c r="V220" s="16"/>
      <c r="W220" s="16"/>
      <c r="X220" s="16"/>
      <c r="Y220" s="16"/>
      <c r="Z220" s="16"/>
      <c r="AA220" s="16"/>
      <c r="AB220" s="16"/>
      <c r="AC220" s="16"/>
      <c r="AD220" s="16"/>
      <c r="AE220" s="16"/>
      <c r="AF220" s="16"/>
      <c r="AG220" s="16"/>
      <c r="AH220" s="16"/>
      <c r="AI220" s="16"/>
      <c r="AJ220" s="2"/>
    </row>
    <row r="221" ht="15.7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row>
    <row r="222"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row>
    <row r="223"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row>
    <row r="224"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row>
    <row r="2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row>
    <row r="226"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row>
    <row r="227"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row>
    <row r="228"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row>
    <row r="229"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row>
    <row r="230"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row>
    <row r="231"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row>
    <row r="232"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row>
    <row r="233"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row>
    <row r="234"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row>
    <row r="23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row>
    <row r="236"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row>
    <row r="237"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row>
    <row r="238"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row>
    <row r="239"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row>
    <row r="240"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row>
    <row r="241"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row>
    <row r="242"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row>
    <row r="243"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row>
    <row r="244"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row>
    <row r="24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row>
    <row r="246"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row>
    <row r="247"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row>
    <row r="248"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row>
    <row r="249"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row>
    <row r="250"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row>
    <row r="251"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row>
    <row r="252"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row>
    <row r="253"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row>
    <row r="254"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row>
    <row r="25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row>
    <row r="256"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row>
    <row r="257"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row>
    <row r="258"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row>
    <row r="259"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row>
    <row r="260"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row>
    <row r="261"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row>
    <row r="262"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row>
    <row r="263"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row>
    <row r="264"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row>
    <row r="26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row>
    <row r="266"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row>
    <row r="267"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row>
    <row r="268"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row>
    <row r="269"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row>
    <row r="270"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row>
    <row r="271"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row>
    <row r="272"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row>
    <row r="273"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row>
    <row r="274"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row>
    <row r="27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row>
    <row r="276"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row>
    <row r="277"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row>
    <row r="278"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row>
    <row r="279"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row>
    <row r="280"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row>
    <row r="281"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row>
    <row r="282"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row>
    <row r="283"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row>
    <row r="284"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row>
    <row r="28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row>
    <row r="286"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row>
    <row r="287"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row>
    <row r="288"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row>
    <row r="289"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row>
    <row r="290"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row>
    <row r="291"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row>
    <row r="292"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row>
    <row r="293"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row>
    <row r="294"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row>
    <row r="29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row>
    <row r="296"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row>
    <row r="297"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row>
    <row r="298"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row>
    <row r="299"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row>
    <row r="300"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row>
    <row r="301"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row>
    <row r="302"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row>
    <row r="303"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row>
    <row r="304"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row>
    <row r="30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row>
    <row r="306"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row>
    <row r="307"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row>
    <row r="308"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row>
    <row r="309"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row>
    <row r="310"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row>
    <row r="311"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row>
    <row r="312"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row>
    <row r="313"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row>
    <row r="314"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row>
    <row r="31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row>
    <row r="316"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row>
    <row r="317"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row>
    <row r="318"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row>
    <row r="319"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row>
    <row r="320"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row>
    <row r="321"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row>
    <row r="322"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row>
    <row r="323"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row>
    <row r="324"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row>
    <row r="3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row>
    <row r="326"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row>
    <row r="327"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row>
    <row r="328"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row>
    <row r="329"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row>
    <row r="330"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row>
    <row r="331"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row>
    <row r="332"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row>
    <row r="333"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row>
    <row r="334"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row>
    <row r="33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row>
    <row r="336"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row>
    <row r="337"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row>
    <row r="338"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row>
    <row r="339"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row>
    <row r="340"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row>
    <row r="341"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row>
    <row r="342"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row>
    <row r="343"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row>
    <row r="344"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row>
    <row r="34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row>
    <row r="346"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row>
    <row r="347"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row>
    <row r="348"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row>
    <row r="349"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row>
    <row r="350"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row>
    <row r="351"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row>
    <row r="352"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row>
    <row r="353"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row>
    <row r="354"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row>
    <row r="35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row>
    <row r="356"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row>
    <row r="357"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row>
    <row r="358"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row>
    <row r="359"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row>
    <row r="360"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row>
    <row r="361"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row>
    <row r="362"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row>
    <row r="363"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row>
    <row r="364"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row>
    <row r="36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row>
    <row r="366"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row>
    <row r="367"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row>
    <row r="368"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row>
    <row r="369"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row>
    <row r="370"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row>
    <row r="371"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row>
    <row r="372"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row>
    <row r="373"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row>
    <row r="374"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row>
    <row r="37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row>
    <row r="376"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row>
    <row r="377"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row>
    <row r="378"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row>
    <row r="379"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row>
    <row r="380"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row>
    <row r="381"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row>
    <row r="382"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row>
    <row r="383"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row>
    <row r="384"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row>
    <row r="38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row>
    <row r="386"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row>
    <row r="387"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row>
    <row r="388"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row>
    <row r="389"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row>
    <row r="390"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row>
    <row r="391"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row>
    <row r="392"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row>
    <row r="393"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row>
    <row r="394"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row>
    <row r="39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row>
    <row r="396"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row>
    <row r="397"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row>
    <row r="398"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row>
    <row r="399"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row>
    <row r="400"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row>
    <row r="401"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row>
    <row r="402"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row>
    <row r="403"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row>
    <row r="404"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row>
    <row r="40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row>
    <row r="406"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row>
    <row r="407"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row>
    <row r="408"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row>
    <row r="409"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row>
    <row r="410"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row>
    <row r="411"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row>
    <row r="412"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row>
    <row r="413"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row>
    <row r="414"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row>
    <row r="41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row>
    <row r="416"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row>
    <row r="417"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row>
    <row r="418"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row>
    <row r="419"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row>
    <row r="420"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row>
    <row r="421"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row>
    <row r="422"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row>
    <row r="423"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row>
    <row r="424"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row>
    <row r="4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row>
    <row r="426"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row>
    <row r="427"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row>
    <row r="428"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row>
    <row r="429"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row>
    <row r="430"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row>
    <row r="431"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row>
    <row r="432"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row>
    <row r="433"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row>
    <row r="434"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row>
    <row r="43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row>
    <row r="436"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row>
    <row r="437"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row>
    <row r="438"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row>
    <row r="439"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row>
    <row r="440"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row>
    <row r="441"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row>
    <row r="442"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row>
    <row r="443"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row>
    <row r="444"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row>
    <row r="44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row>
    <row r="446"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row>
    <row r="447"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row>
    <row r="448"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row>
    <row r="449"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row>
    <row r="450"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row>
    <row r="451"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row>
    <row r="452"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row>
    <row r="453"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row>
    <row r="454"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row>
    <row r="45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row>
    <row r="456"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row>
    <row r="457"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row>
    <row r="458"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row>
    <row r="459"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row>
    <row r="460"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row>
    <row r="461"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row>
    <row r="462"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row>
    <row r="463"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row>
    <row r="464"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row>
    <row r="46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row>
    <row r="466"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row>
    <row r="467"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row>
    <row r="468"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row>
    <row r="469"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row>
    <row r="470"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row>
    <row r="471"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row>
    <row r="472"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row>
    <row r="473"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row>
    <row r="474"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row>
    <row r="47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row>
    <row r="476"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row>
    <row r="477"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row>
    <row r="478"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row>
    <row r="479"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row>
    <row r="480"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row>
    <row r="481"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row>
    <row r="482"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row>
    <row r="483"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row>
    <row r="484"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row>
    <row r="48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row>
    <row r="486"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row>
    <row r="487"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row>
    <row r="488"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row>
    <row r="489"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row>
    <row r="490"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row>
    <row r="491"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row>
    <row r="492"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row>
    <row r="493"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row>
    <row r="494"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row>
    <row r="49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row>
    <row r="496"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row>
    <row r="497"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row>
    <row r="498"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row>
    <row r="499"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row>
    <row r="500"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row>
    <row r="501"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row>
    <row r="502"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row>
    <row r="503"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row>
    <row r="504"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row>
    <row r="50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row>
    <row r="506"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row>
    <row r="507"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row>
    <row r="508"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row>
    <row r="509"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row>
    <row r="510"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row>
    <row r="511"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row>
    <row r="512"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row>
    <row r="513"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row>
    <row r="514"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row>
    <row r="51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row>
    <row r="516"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row>
    <row r="517"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row>
    <row r="518"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row>
    <row r="519"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row>
    <row r="520"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row>
    <row r="521"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row>
    <row r="522"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row>
    <row r="523"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row>
    <row r="524"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row>
    <row r="5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row>
    <row r="526"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row>
    <row r="527"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row>
    <row r="528"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row>
    <row r="529"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row>
    <row r="530"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row>
    <row r="531"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row>
    <row r="532"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row>
    <row r="533"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row>
    <row r="534"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row>
    <row r="53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row>
    <row r="536"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row>
    <row r="537"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row>
    <row r="538"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row>
    <row r="539"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row>
    <row r="540"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row>
    <row r="541"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row>
    <row r="542"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row>
    <row r="543"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row>
    <row r="544"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row>
    <row r="54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row>
    <row r="546"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row>
    <row r="547"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row>
    <row r="548"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row>
    <row r="549"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row>
    <row r="550"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row>
    <row r="551"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row>
    <row r="552"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row>
    <row r="553"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row>
    <row r="554"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row>
    <row r="55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row>
    <row r="556"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row>
    <row r="557"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row>
    <row r="558"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row>
    <row r="559"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row>
    <row r="560"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row>
    <row r="561"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row>
    <row r="562"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row>
    <row r="563"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row>
    <row r="564"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row>
    <row r="56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row>
    <row r="566"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row>
    <row r="567"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row>
    <row r="568"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row>
    <row r="569"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row>
    <row r="570"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row>
    <row r="571"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row>
    <row r="572"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row>
    <row r="573"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row>
    <row r="574"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row>
    <row r="57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row>
    <row r="576"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row>
    <row r="577"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row>
    <row r="578"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row>
    <row r="579"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row>
    <row r="580"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row>
    <row r="581"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row>
    <row r="582"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row>
    <row r="583"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row>
    <row r="584"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row>
    <row r="58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row>
    <row r="586"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row>
    <row r="587"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row>
    <row r="588"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row>
    <row r="589"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row>
    <row r="590"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row>
    <row r="591"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row>
    <row r="592"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row>
    <row r="593"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row>
    <row r="594"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row>
    <row r="59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row>
    <row r="596"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row>
    <row r="597"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row>
    <row r="598"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row>
    <row r="599"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row>
    <row r="600"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row>
    <row r="601"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row>
    <row r="602"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row>
    <row r="603"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row>
    <row r="604"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row>
    <row r="60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row>
    <row r="606"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row>
    <row r="607"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row>
    <row r="608"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row>
    <row r="609"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row>
    <row r="610"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row>
    <row r="611"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row>
    <row r="612"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row>
    <row r="613"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row>
    <row r="614"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row>
    <row r="61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row>
    <row r="616"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row>
    <row r="617"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row>
    <row r="618"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row>
    <row r="619"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row>
    <row r="620"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row>
    <row r="621"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row>
    <row r="622"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row>
    <row r="623"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row>
    <row r="624"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row>
    <row r="6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row>
    <row r="626"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row>
    <row r="627"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row>
    <row r="628"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row>
    <row r="629"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row>
    <row r="630"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row>
    <row r="631"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row>
    <row r="632"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row>
    <row r="633"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row>
    <row r="634"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row>
    <row r="63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row>
    <row r="636"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row>
    <row r="637"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row>
    <row r="638"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row>
    <row r="639"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row>
    <row r="640"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row>
    <row r="641"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row>
    <row r="642"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row>
    <row r="643"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row>
    <row r="644"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row>
    <row r="64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row>
    <row r="646"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row>
    <row r="647"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row>
    <row r="648"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row>
    <row r="649"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row>
    <row r="650"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row>
    <row r="651"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row>
    <row r="652"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row>
    <row r="653"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row>
    <row r="654"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row>
    <row r="65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row>
    <row r="656"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row>
    <row r="657"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row>
    <row r="658"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row>
    <row r="659"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row>
    <row r="660"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row>
    <row r="661"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row>
    <row r="662"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row>
    <row r="663"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row>
    <row r="664"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row>
    <row r="66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row>
    <row r="666"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row>
    <row r="667"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row>
    <row r="668"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row>
    <row r="669"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row>
    <row r="670"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row>
    <row r="671"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row>
    <row r="672"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row>
    <row r="673"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row>
    <row r="674"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row>
    <row r="67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row>
    <row r="676"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row>
    <row r="677"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row>
    <row r="678"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row>
    <row r="679"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row>
    <row r="680"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row>
    <row r="681"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row>
    <row r="682"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row>
    <row r="683"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row>
    <row r="684"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row>
    <row r="68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row>
    <row r="686"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row>
    <row r="687"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row>
    <row r="688"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row>
    <row r="689"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row>
    <row r="690"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row>
    <row r="691"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row>
    <row r="692"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row>
    <row r="693"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row>
    <row r="694"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row>
    <row r="69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row>
    <row r="696"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row>
    <row r="697"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row>
    <row r="698"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row>
    <row r="699"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row>
    <row r="700"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row>
    <row r="701"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row>
    <row r="702"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row>
    <row r="703"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row>
    <row r="704"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row>
    <row r="70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row>
    <row r="706"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row>
    <row r="707"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row>
    <row r="708"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row>
    <row r="709"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row>
    <row r="710"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row>
    <row r="711"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row>
    <row r="712"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row>
    <row r="713"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row>
    <row r="714"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row>
    <row r="71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row>
    <row r="716"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row>
    <row r="717"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row>
    <row r="718"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row>
    <row r="719"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row>
    <row r="720"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row>
    <row r="721"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row>
    <row r="722"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row>
    <row r="723"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row>
    <row r="724"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row>
    <row r="7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row>
    <row r="726"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row>
    <row r="727"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row>
    <row r="728"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row>
    <row r="729"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row>
    <row r="730"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row>
    <row r="731"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row>
    <row r="732"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row>
    <row r="733"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row>
    <row r="734"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row>
    <row r="73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row>
    <row r="736"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row>
    <row r="737"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row>
    <row r="738"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row>
    <row r="739"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row>
    <row r="740"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row>
    <row r="741"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row>
    <row r="742"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row>
    <row r="743"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row>
    <row r="744"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row>
    <row r="74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row>
    <row r="746"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row>
    <row r="747"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row>
    <row r="748"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row>
    <row r="749"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row>
    <row r="750"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row>
    <row r="751"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row>
    <row r="752"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row>
    <row r="753"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row>
    <row r="754"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row>
    <row r="75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row>
    <row r="756"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row>
    <row r="757"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row>
    <row r="758"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row>
    <row r="759"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row>
    <row r="760"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row>
    <row r="761"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row>
    <row r="762"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row>
    <row r="763"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row>
    <row r="764"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row>
    <row r="76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row>
    <row r="766"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row>
    <row r="767"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row>
    <row r="768"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row>
    <row r="769"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row>
    <row r="770"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row>
    <row r="771"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row>
    <row r="772"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row>
    <row r="773"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row>
    <row r="774"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row>
    <row r="77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row>
    <row r="776"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row>
    <row r="777"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row>
    <row r="778"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row>
    <row r="779"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row>
    <row r="780"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row>
    <row r="781"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row>
    <row r="782"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row>
    <row r="783"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row>
    <row r="784"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row>
    <row r="78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row>
    <row r="786"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row>
    <row r="787"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row>
    <row r="788"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row>
    <row r="789"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row>
    <row r="790"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row>
    <row r="791"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row>
    <row r="792"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row>
    <row r="793"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row>
    <row r="794"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row>
    <row r="79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row>
    <row r="796"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row>
    <row r="797"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row>
    <row r="798"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row>
    <row r="799"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row>
    <row r="800"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row>
    <row r="801"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row>
    <row r="802"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row>
    <row r="803"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row>
    <row r="804"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row>
    <row r="80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row>
    <row r="806"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row>
    <row r="807"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row>
    <row r="808"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row>
    <row r="809"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row>
    <row r="810"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row>
    <row r="811"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row>
    <row r="812"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row>
    <row r="813"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row>
    <row r="814"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row>
    <row r="81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row>
    <row r="816"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row>
    <row r="817"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row>
    <row r="818"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row>
    <row r="819"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row>
    <row r="820"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row>
    <row r="821"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row>
    <row r="822"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row>
    <row r="823"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row>
    <row r="824"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row>
    <row r="8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row>
    <row r="826"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row>
    <row r="827"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row>
    <row r="828"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row>
    <row r="829"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row>
    <row r="830"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row>
    <row r="831"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row>
    <row r="832"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row>
    <row r="833"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row>
    <row r="834"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row>
    <row r="83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row>
    <row r="836"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row>
    <row r="837"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row>
    <row r="838"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row>
    <row r="839"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row>
    <row r="840"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row>
    <row r="841"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row>
    <row r="842"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row>
    <row r="843"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row>
    <row r="844"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row>
    <row r="845"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row>
    <row r="846"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row>
    <row r="847"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row>
    <row r="848"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row>
    <row r="849"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row>
    <row r="850"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row>
    <row r="851"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row>
    <row r="852"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row>
    <row r="853"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row>
    <row r="854"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row>
    <row r="855"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row>
    <row r="856"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row>
    <row r="857"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row>
    <row r="858"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row>
    <row r="859"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row>
    <row r="860"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row>
    <row r="861"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row>
    <row r="862"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row>
    <row r="863"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row>
    <row r="864"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row>
    <row r="865"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row>
    <row r="866"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row>
    <row r="867"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row>
    <row r="868"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row>
    <row r="869"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row>
    <row r="870"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row>
    <row r="871"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row>
    <row r="872"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row>
    <row r="873"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row>
    <row r="874"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row>
    <row r="875"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row>
    <row r="876"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row>
    <row r="877"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row>
    <row r="878"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row>
    <row r="879"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row>
    <row r="880"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row>
    <row r="881"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row>
    <row r="882"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row>
    <row r="883"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row>
    <row r="884"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row>
    <row r="885"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row>
    <row r="886"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row>
    <row r="887"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row>
    <row r="888"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row>
    <row r="889"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row>
    <row r="890"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row>
    <row r="891"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row>
    <row r="892"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row>
    <row r="893"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row>
    <row r="894"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row>
    <row r="895"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row>
    <row r="896"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row>
    <row r="897"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row>
    <row r="898"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row>
    <row r="899"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row>
    <row r="900"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row>
    <row r="901"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row>
    <row r="902"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row>
    <row r="903"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row>
    <row r="904"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row>
    <row r="905"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row>
    <row r="906"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row>
    <row r="907"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row>
    <row r="908"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row>
    <row r="909"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row>
    <row r="910"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row>
    <row r="911"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row>
    <row r="912"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row>
    <row r="913"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row>
    <row r="914"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row>
    <row r="915"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row>
    <row r="916"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row>
    <row r="917"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row>
    <row r="918"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row>
    <row r="919"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row>
    <row r="920"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row>
    <row r="921"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row>
    <row r="922"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row>
    <row r="923"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row>
    <row r="924"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row>
    <row r="925"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row>
    <row r="926"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row>
    <row r="927"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row>
    <row r="928"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row>
    <row r="929"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row>
    <row r="930"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row>
    <row r="931"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row>
    <row r="932"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row>
    <row r="933"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row>
    <row r="934"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row>
    <row r="935"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row>
    <row r="936"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row>
    <row r="937"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row>
    <row r="938"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row>
    <row r="939"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row>
    <row r="940"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row>
    <row r="941"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row>
    <row r="942"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row>
    <row r="943"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row>
    <row r="944"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row>
    <row r="945"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row>
    <row r="946"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row>
    <row r="947"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row>
    <row r="948"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row>
    <row r="949"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row>
    <row r="950"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row>
    <row r="951"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row>
    <row r="952"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row>
    <row r="953"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row>
    <row r="954"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row>
    <row r="955"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row>
    <row r="956"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row>
    <row r="957"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row>
    <row r="958"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row>
    <row r="959"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row>
    <row r="960"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row>
    <row r="961"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row>
    <row r="962"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row>
    <row r="963"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row>
    <row r="964"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row>
    <row r="965"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row>
    <row r="966"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row>
    <row r="967"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row>
    <row r="968"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row>
    <row r="969"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row>
    <row r="970"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row>
    <row r="971"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row>
    <row r="972"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row>
    <row r="973"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row>
    <row r="974"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row>
    <row r="975"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row>
    <row r="976"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row>
    <row r="977"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row>
    <row r="978"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row>
    <row r="979"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row>
    <row r="980"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row>
    <row r="981"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row>
    <row r="982"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row>
    <row r="983"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row>
    <row r="984"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row>
    <row r="985"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row>
    <row r="986"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row>
    <row r="987"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row>
    <row r="988"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row>
    <row r="989"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row>
    <row r="990"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row>
    <row r="991"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row>
    <row r="992"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row>
    <row r="993" ht="15.7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row>
    <row r="994" ht="15.7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row>
    <row r="995" ht="15.7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row>
    <row r="996" ht="15.7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row>
    <row r="997" ht="15.7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row>
    <row r="998" ht="15.7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row>
    <row r="999" ht="15.7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row>
    <row r="1000" ht="15.7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row>
  </sheetData>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2" max="24" width="7.63"/>
  </cols>
  <sheetData>
    <row r="1" ht="15.75" customHeight="1">
      <c r="A1" s="16" t="s">
        <v>102</v>
      </c>
      <c r="B1" s="131"/>
      <c r="C1" s="131"/>
      <c r="D1" s="131"/>
      <c r="E1" s="131"/>
      <c r="F1" s="131"/>
      <c r="G1" s="131"/>
      <c r="H1" s="131"/>
      <c r="I1" s="131"/>
      <c r="J1" s="131"/>
      <c r="K1" s="131"/>
      <c r="L1" s="132"/>
      <c r="M1" s="16"/>
      <c r="N1" s="16"/>
      <c r="O1" s="16"/>
      <c r="P1" s="16"/>
      <c r="Q1" s="16"/>
      <c r="R1" s="16"/>
      <c r="S1" s="16"/>
      <c r="T1" s="16"/>
      <c r="U1" s="16"/>
      <c r="V1" s="16"/>
      <c r="W1" s="16"/>
      <c r="X1" s="16"/>
      <c r="Y1" s="16"/>
      <c r="Z1" s="16"/>
      <c r="AA1" s="16"/>
      <c r="AB1" s="16"/>
      <c r="AC1" s="16"/>
      <c r="AD1" s="16"/>
      <c r="AE1" s="16"/>
      <c r="AF1" s="16"/>
      <c r="AG1" s="16"/>
      <c r="AH1" s="16"/>
      <c r="AI1" s="2"/>
      <c r="AJ1" s="2"/>
    </row>
    <row r="2" ht="15.75" customHeight="1">
      <c r="A2" s="16"/>
      <c r="B2" s="131"/>
      <c r="C2" s="131"/>
      <c r="D2" s="131"/>
      <c r="E2" s="131"/>
      <c r="F2" s="131"/>
      <c r="G2" s="131"/>
      <c r="H2" s="131"/>
      <c r="I2" s="131"/>
      <c r="J2" s="131"/>
      <c r="K2" s="131"/>
      <c r="L2" s="132"/>
      <c r="M2" s="16"/>
      <c r="N2" s="16"/>
      <c r="O2" s="16"/>
      <c r="P2" s="16"/>
      <c r="Q2" s="16"/>
      <c r="R2" s="16"/>
      <c r="S2" s="16"/>
      <c r="T2" s="16"/>
      <c r="U2" s="16"/>
      <c r="V2" s="16"/>
      <c r="W2" s="16"/>
      <c r="X2" s="16"/>
      <c r="Y2" s="16"/>
      <c r="Z2" s="16"/>
      <c r="AA2" s="16"/>
      <c r="AB2" s="16"/>
      <c r="AC2" s="16"/>
      <c r="AD2" s="16"/>
      <c r="AE2" s="16"/>
      <c r="AF2" s="16"/>
      <c r="AG2" s="16"/>
      <c r="AH2" s="16"/>
      <c r="AI2" s="2"/>
      <c r="AJ2" s="2"/>
    </row>
    <row r="3" ht="15.75" customHeight="1">
      <c r="A3" s="133"/>
      <c r="B3" s="81">
        <v>2002.0</v>
      </c>
      <c r="C3" s="81">
        <v>2003.0</v>
      </c>
      <c r="D3" s="81">
        <v>2004.0</v>
      </c>
      <c r="E3" s="81">
        <v>2005.0</v>
      </c>
      <c r="F3" s="81">
        <v>2006.0</v>
      </c>
      <c r="G3" s="81">
        <v>2007.0</v>
      </c>
      <c r="H3" s="81">
        <v>2008.0</v>
      </c>
      <c r="I3" s="81">
        <v>2009.0</v>
      </c>
      <c r="J3" s="81">
        <v>2010.0</v>
      </c>
      <c r="K3" s="81">
        <v>2011.0</v>
      </c>
      <c r="L3" s="134">
        <v>2012.0</v>
      </c>
      <c r="M3" s="134">
        <v>2013.0</v>
      </c>
      <c r="N3" s="134">
        <v>2014.0</v>
      </c>
      <c r="O3" s="134">
        <v>2015.0</v>
      </c>
      <c r="P3" s="134">
        <v>2016.0</v>
      </c>
      <c r="Q3" s="134">
        <v>2017.0</v>
      </c>
      <c r="R3" s="134">
        <v>2018.0</v>
      </c>
      <c r="S3" s="134">
        <v>2019.0</v>
      </c>
      <c r="T3" s="134">
        <v>2020.0</v>
      </c>
      <c r="U3" s="134">
        <v>2021.0</v>
      </c>
      <c r="V3" s="69">
        <v>2022.0</v>
      </c>
      <c r="W3" s="69">
        <v>2023.0</v>
      </c>
      <c r="X3" s="135">
        <v>2024.0</v>
      </c>
      <c r="Y3" s="16"/>
      <c r="Z3" s="16"/>
      <c r="AA3" s="16"/>
      <c r="AB3" s="16"/>
      <c r="AC3" s="16"/>
      <c r="AD3" s="16"/>
      <c r="AE3" s="16"/>
      <c r="AF3" s="16"/>
      <c r="AG3" s="16"/>
      <c r="AH3" s="16"/>
      <c r="AI3" s="2"/>
      <c r="AJ3" s="2"/>
    </row>
    <row r="4" ht="15.75" customHeight="1">
      <c r="A4" s="135" t="s">
        <v>53</v>
      </c>
      <c r="B4" s="135">
        <v>7.4</v>
      </c>
      <c r="C4" s="135">
        <v>17.6</v>
      </c>
      <c r="D4" s="135">
        <v>11.5</v>
      </c>
      <c r="E4" s="135">
        <v>11.1</v>
      </c>
      <c r="F4" s="135">
        <v>7.2</v>
      </c>
      <c r="G4" s="135">
        <v>16.6</v>
      </c>
      <c r="H4" s="135">
        <v>13.5</v>
      </c>
      <c r="I4" s="135">
        <v>6.9</v>
      </c>
      <c r="J4" s="135">
        <v>8.2</v>
      </c>
      <c r="K4" s="135">
        <v>6.3</v>
      </c>
      <c r="L4" s="135">
        <v>5.4</v>
      </c>
      <c r="M4" s="135">
        <v>5.5</v>
      </c>
      <c r="N4" s="126">
        <v>2.0</v>
      </c>
      <c r="O4" s="126">
        <v>1.1</v>
      </c>
      <c r="P4" s="126">
        <v>2.8</v>
      </c>
      <c r="Q4" s="126">
        <v>2.9</v>
      </c>
      <c r="R4" s="126">
        <v>1.7</v>
      </c>
      <c r="S4" s="126">
        <v>2.2</v>
      </c>
      <c r="T4" s="126">
        <v>-5.6</v>
      </c>
      <c r="U4" s="126">
        <v>4.6</v>
      </c>
      <c r="V4" s="135">
        <v>8.7</v>
      </c>
      <c r="W4" s="135">
        <v>9.8</v>
      </c>
      <c r="X4" s="135">
        <v>10.9</v>
      </c>
      <c r="Y4" s="16"/>
      <c r="Z4" s="16"/>
      <c r="AA4" s="16"/>
      <c r="AB4" s="16"/>
      <c r="AC4" s="16"/>
      <c r="AD4" s="16"/>
      <c r="AE4" s="16"/>
      <c r="AF4" s="16"/>
      <c r="AG4" s="16"/>
      <c r="AH4" s="16"/>
      <c r="AI4" s="2"/>
      <c r="AJ4" s="2"/>
    </row>
    <row r="5" ht="15.75" customHeight="1">
      <c r="A5" s="135" t="s">
        <v>54</v>
      </c>
      <c r="B5" s="135">
        <v>8.1</v>
      </c>
      <c r="C5" s="135">
        <v>17.6</v>
      </c>
      <c r="D5" s="135">
        <v>9.1</v>
      </c>
      <c r="E5" s="135">
        <v>9.9</v>
      </c>
      <c r="F5" s="135">
        <v>7.9</v>
      </c>
      <c r="G5" s="135">
        <v>18.7</v>
      </c>
      <c r="H5" s="135">
        <v>12.8</v>
      </c>
      <c r="I5" s="135">
        <v>6.7</v>
      </c>
      <c r="J5" s="135">
        <v>5.5</v>
      </c>
      <c r="K5" s="135">
        <v>4.9</v>
      </c>
      <c r="L5" s="135">
        <v>6.8</v>
      </c>
      <c r="M5" s="135">
        <v>2.5</v>
      </c>
      <c r="N5" s="126">
        <v>-1.0</v>
      </c>
      <c r="O5" s="126">
        <v>-2.2</v>
      </c>
      <c r="P5" s="126">
        <v>2.0</v>
      </c>
      <c r="Q5" s="126">
        <v>2.7</v>
      </c>
      <c r="R5" s="126">
        <v>1.1</v>
      </c>
      <c r="S5" s="126">
        <v>0.6</v>
      </c>
      <c r="T5" s="126">
        <v>-0.9</v>
      </c>
      <c r="U5" s="126">
        <v>3.8</v>
      </c>
      <c r="V5" s="135">
        <v>8.3</v>
      </c>
      <c r="W5" s="135">
        <v>7.1</v>
      </c>
      <c r="X5" s="135">
        <v>7.4</v>
      </c>
      <c r="Y5" s="16"/>
      <c r="Z5" s="16"/>
      <c r="AA5" s="16"/>
      <c r="AB5" s="16"/>
      <c r="AC5" s="16"/>
      <c r="AD5" s="16"/>
      <c r="AE5" s="16"/>
      <c r="AF5" s="16"/>
      <c r="AG5" s="16"/>
      <c r="AH5" s="16"/>
      <c r="AI5" s="2"/>
      <c r="AJ5" s="2"/>
    </row>
    <row r="6" ht="15.75" customHeight="1">
      <c r="A6" s="135" t="s">
        <v>42</v>
      </c>
      <c r="B6" s="135">
        <v>6.2</v>
      </c>
      <c r="C6" s="135">
        <v>9.1</v>
      </c>
      <c r="D6" s="135">
        <v>4.1</v>
      </c>
      <c r="E6" s="135">
        <v>2.0</v>
      </c>
      <c r="F6" s="135">
        <v>0.9</v>
      </c>
      <c r="G6" s="135">
        <v>5.7</v>
      </c>
      <c r="H6" s="135">
        <v>3.4</v>
      </c>
      <c r="I6" s="135">
        <v>1.3</v>
      </c>
      <c r="J6" s="135">
        <v>-1.0</v>
      </c>
      <c r="K6" s="135">
        <v>1.5</v>
      </c>
      <c r="L6" s="135">
        <v>1.3</v>
      </c>
      <c r="M6" s="135">
        <v>0.3</v>
      </c>
      <c r="N6" s="135">
        <v>-0.2</v>
      </c>
      <c r="O6" s="135">
        <v>-0.2</v>
      </c>
      <c r="P6" s="135">
        <v>1.7</v>
      </c>
      <c r="Q6" s="135">
        <v>0.8</v>
      </c>
      <c r="R6" s="135">
        <v>1.0</v>
      </c>
      <c r="S6" s="135">
        <v>2.0</v>
      </c>
      <c r="T6" s="126">
        <v>-7.0</v>
      </c>
      <c r="U6" s="126">
        <v>5.7</v>
      </c>
      <c r="V6" s="135">
        <v>5.2</v>
      </c>
      <c r="W6" s="135">
        <v>6.5</v>
      </c>
      <c r="X6" s="135">
        <v>8.1</v>
      </c>
      <c r="Y6" s="16"/>
      <c r="Z6" s="16"/>
      <c r="AA6" s="16"/>
      <c r="AB6" s="16"/>
      <c r="AC6" s="16"/>
      <c r="AD6" s="16"/>
      <c r="AE6" s="16"/>
      <c r="AF6" s="16"/>
      <c r="AG6" s="16"/>
      <c r="AH6" s="16"/>
      <c r="AI6" s="2"/>
      <c r="AJ6" s="2"/>
    </row>
    <row r="7" ht="15.75" customHeight="1">
      <c r="A7" s="135" t="s">
        <v>55</v>
      </c>
      <c r="B7" s="135">
        <v>8.5</v>
      </c>
      <c r="C7" s="135">
        <v>12.5</v>
      </c>
      <c r="D7" s="135">
        <v>9.0</v>
      </c>
      <c r="E7" s="135">
        <v>5.7</v>
      </c>
      <c r="F7" s="135">
        <v>5.2</v>
      </c>
      <c r="G7" s="135">
        <v>14.6</v>
      </c>
      <c r="H7" s="135">
        <v>11.1</v>
      </c>
      <c r="I7" s="135">
        <v>6.9</v>
      </c>
      <c r="J7" s="135">
        <v>5.2</v>
      </c>
      <c r="K7" s="135">
        <v>5.2</v>
      </c>
      <c r="L7" s="135">
        <v>4.7</v>
      </c>
      <c r="M7" s="135">
        <v>2.9</v>
      </c>
      <c r="N7" s="126">
        <v>1.9</v>
      </c>
      <c r="O7" s="126">
        <v>0.8</v>
      </c>
      <c r="P7" s="126">
        <v>1.1</v>
      </c>
      <c r="Q7" s="126">
        <v>3.0</v>
      </c>
      <c r="R7" s="126">
        <v>2.1</v>
      </c>
      <c r="S7" s="126">
        <v>2.3</v>
      </c>
      <c r="T7" s="126">
        <v>0.0</v>
      </c>
      <c r="U7" s="126">
        <v>2.7</v>
      </c>
      <c r="V7" s="135">
        <v>7.7</v>
      </c>
      <c r="W7" s="135">
        <v>7.5</v>
      </c>
      <c r="X7" s="135">
        <v>5.2</v>
      </c>
      <c r="Y7" s="16"/>
      <c r="Z7" s="16"/>
      <c r="AA7" s="16"/>
      <c r="AB7" s="16"/>
      <c r="AC7" s="16"/>
      <c r="AD7" s="16"/>
      <c r="AE7" s="16"/>
      <c r="AF7" s="16"/>
      <c r="AG7" s="16"/>
      <c r="AH7" s="16"/>
      <c r="AI7" s="2"/>
      <c r="AJ7" s="2"/>
    </row>
    <row r="8" ht="15.75" customHeight="1">
      <c r="A8" s="135" t="s">
        <v>56</v>
      </c>
      <c r="B8" s="135">
        <v>7.6</v>
      </c>
      <c r="C8" s="135">
        <v>15.9</v>
      </c>
      <c r="D8" s="135">
        <v>9.5</v>
      </c>
      <c r="E8" s="135">
        <v>6.3</v>
      </c>
      <c r="F8" s="135">
        <v>6.9</v>
      </c>
      <c r="G8" s="135">
        <v>13.2</v>
      </c>
      <c r="H8" s="135">
        <v>13.5</v>
      </c>
      <c r="I8" s="135">
        <v>6.7</v>
      </c>
      <c r="J8" s="135">
        <v>7.0</v>
      </c>
      <c r="K8" s="135">
        <v>2.8</v>
      </c>
      <c r="L8" s="135">
        <v>5.2</v>
      </c>
      <c r="M8" s="135">
        <v>1.3</v>
      </c>
      <c r="N8" s="126">
        <v>0.0</v>
      </c>
      <c r="O8" s="126">
        <v>0.0</v>
      </c>
      <c r="P8" s="126">
        <v>1.3</v>
      </c>
      <c r="Q8" s="126">
        <v>2.0</v>
      </c>
      <c r="R8" s="126">
        <v>2.2</v>
      </c>
      <c r="S8" s="126">
        <v>1.9</v>
      </c>
      <c r="T8" s="126">
        <v>2.0</v>
      </c>
      <c r="U8" s="126">
        <v>2.8</v>
      </c>
      <c r="V8" s="135">
        <v>7.6</v>
      </c>
      <c r="W8" s="135">
        <v>9.4</v>
      </c>
      <c r="X8" s="135">
        <v>8.2</v>
      </c>
      <c r="Y8" s="16"/>
      <c r="Z8" s="16"/>
      <c r="AA8" s="16"/>
      <c r="AB8" s="16"/>
      <c r="AC8" s="16"/>
      <c r="AD8" s="16"/>
      <c r="AE8" s="16"/>
      <c r="AF8" s="16"/>
      <c r="AG8" s="16"/>
      <c r="AH8" s="16"/>
      <c r="AI8" s="2"/>
      <c r="AJ8" s="2"/>
    </row>
    <row r="9" ht="15.75" customHeight="1">
      <c r="A9" s="135" t="s">
        <v>57</v>
      </c>
      <c r="B9" s="135">
        <v>3.3</v>
      </c>
      <c r="C9" s="135">
        <v>11.0</v>
      </c>
      <c r="D9" s="135">
        <v>6.4</v>
      </c>
      <c r="E9" s="135">
        <v>3.9</v>
      </c>
      <c r="F9" s="135">
        <v>3.5</v>
      </c>
      <c r="G9" s="135">
        <v>14.7</v>
      </c>
      <c r="H9" s="135">
        <v>7.8</v>
      </c>
      <c r="I9" s="135">
        <v>4.5</v>
      </c>
      <c r="J9" s="135">
        <v>3.6</v>
      </c>
      <c r="K9" s="135">
        <v>3.7</v>
      </c>
      <c r="L9" s="135">
        <v>5.6</v>
      </c>
      <c r="M9" s="135">
        <v>1.7</v>
      </c>
      <c r="N9" s="126">
        <v>-1.9</v>
      </c>
      <c r="O9" s="126">
        <v>0.6</v>
      </c>
      <c r="P9" s="126">
        <v>0.8</v>
      </c>
      <c r="Q9" s="126">
        <v>-1.2</v>
      </c>
      <c r="R9" s="126">
        <v>0.0</v>
      </c>
      <c r="S9" s="126">
        <v>1.1</v>
      </c>
      <c r="T9" s="126">
        <v>2.7</v>
      </c>
      <c r="U9" s="126">
        <v>4.6</v>
      </c>
      <c r="V9" s="135">
        <v>4.4</v>
      </c>
      <c r="W9" s="135">
        <v>7.1</v>
      </c>
      <c r="X9" s="135">
        <v>7.5</v>
      </c>
      <c r="Y9" s="16"/>
      <c r="Z9" s="16"/>
      <c r="AA9" s="16"/>
      <c r="AB9" s="16"/>
      <c r="AC9" s="16"/>
      <c r="AD9" s="16"/>
      <c r="AE9" s="16"/>
      <c r="AF9" s="16"/>
      <c r="AG9" s="16"/>
      <c r="AH9" s="16"/>
      <c r="AI9" s="2"/>
      <c r="AJ9" s="2"/>
    </row>
    <row r="10" ht="15.75" customHeight="1">
      <c r="A10" s="135" t="s">
        <v>97</v>
      </c>
      <c r="B10" s="135">
        <v>5.2</v>
      </c>
      <c r="C10" s="135">
        <v>10.0</v>
      </c>
      <c r="D10" s="135">
        <v>8.5</v>
      </c>
      <c r="E10" s="135">
        <v>4.6</v>
      </c>
      <c r="F10" s="135">
        <v>3.6</v>
      </c>
      <c r="G10" s="135">
        <v>7.3</v>
      </c>
      <c r="H10" s="135">
        <v>5.9</v>
      </c>
      <c r="I10" s="135">
        <v>4.5</v>
      </c>
      <c r="J10" s="135">
        <v>3.2</v>
      </c>
      <c r="K10" s="135">
        <v>2.2</v>
      </c>
      <c r="L10" s="135">
        <v>2.2</v>
      </c>
      <c r="M10" s="135">
        <v>1.7</v>
      </c>
      <c r="N10" s="126">
        <v>0.4</v>
      </c>
      <c r="O10" s="126">
        <v>0.7</v>
      </c>
      <c r="P10" s="126">
        <v>2.1</v>
      </c>
      <c r="Q10" s="126">
        <v>3.1</v>
      </c>
      <c r="R10" s="126">
        <v>1.5</v>
      </c>
      <c r="S10" s="126">
        <v>0.5</v>
      </c>
      <c r="T10" s="126">
        <v>0.3</v>
      </c>
      <c r="U10" s="126">
        <v>3.1</v>
      </c>
      <c r="V10" s="135">
        <v>7.6</v>
      </c>
      <c r="W10" s="135">
        <v>7.5</v>
      </c>
      <c r="X10" s="135">
        <v>4.5</v>
      </c>
      <c r="Y10" s="16"/>
      <c r="Z10" s="16"/>
      <c r="AA10" s="16"/>
      <c r="AB10" s="16"/>
      <c r="AC10" s="16"/>
      <c r="AD10" s="16"/>
      <c r="AE10" s="16"/>
      <c r="AF10" s="16"/>
      <c r="AG10" s="16"/>
      <c r="AH10" s="16"/>
      <c r="AI10" s="2"/>
      <c r="AJ10" s="2"/>
    </row>
    <row r="11" ht="15.75" customHeight="1">
      <c r="A11" s="135" t="s">
        <v>59</v>
      </c>
      <c r="B11" s="135">
        <v>4.1</v>
      </c>
      <c r="C11" s="135">
        <v>11.0</v>
      </c>
      <c r="D11" s="135">
        <v>7.3</v>
      </c>
      <c r="E11" s="135">
        <v>4.4</v>
      </c>
      <c r="F11" s="135">
        <v>3.7</v>
      </c>
      <c r="G11" s="135">
        <v>10.1</v>
      </c>
      <c r="H11" s="135">
        <v>7.4</v>
      </c>
      <c r="I11" s="135">
        <v>5.3</v>
      </c>
      <c r="J11" s="135">
        <v>4.8</v>
      </c>
      <c r="K11" s="135">
        <v>1.8</v>
      </c>
      <c r="L11" s="135">
        <v>2.7</v>
      </c>
      <c r="M11" s="135">
        <v>1.2</v>
      </c>
      <c r="N11" s="126">
        <v>-0.7</v>
      </c>
      <c r="O11" s="126">
        <v>-0.2</v>
      </c>
      <c r="P11" s="126">
        <v>1.0</v>
      </c>
      <c r="Q11" s="126">
        <v>0.7</v>
      </c>
      <c r="R11" s="126">
        <v>0.0</v>
      </c>
      <c r="S11" s="126">
        <v>1.9</v>
      </c>
      <c r="T11" s="126">
        <v>-3.8</v>
      </c>
      <c r="U11" s="126">
        <v>6.2</v>
      </c>
      <c r="V11" s="135">
        <v>8.2</v>
      </c>
      <c r="W11" s="135">
        <v>8.5</v>
      </c>
      <c r="X11" s="135">
        <v>9.5</v>
      </c>
      <c r="Y11" s="16"/>
      <c r="Z11" s="16"/>
      <c r="AA11" s="16"/>
      <c r="AB11" s="16"/>
      <c r="AC11" s="16"/>
      <c r="AD11" s="16"/>
      <c r="AE11" s="16"/>
      <c r="AF11" s="16"/>
      <c r="AG11" s="16"/>
      <c r="AH11" s="16"/>
      <c r="AI11" s="2"/>
      <c r="AJ11" s="2"/>
    </row>
    <row r="12" ht="15.75" customHeight="1">
      <c r="A12" s="135" t="s">
        <v>60</v>
      </c>
      <c r="B12" s="135">
        <v>5.2</v>
      </c>
      <c r="C12" s="135">
        <v>12.4</v>
      </c>
      <c r="D12" s="135">
        <v>7.6</v>
      </c>
      <c r="E12" s="135">
        <v>5.3</v>
      </c>
      <c r="F12" s="135">
        <v>4.5</v>
      </c>
      <c r="G12" s="135">
        <v>14.1</v>
      </c>
      <c r="H12" s="135">
        <v>9.3</v>
      </c>
      <c r="I12" s="135">
        <v>5.3</v>
      </c>
      <c r="J12" s="135">
        <v>4.5</v>
      </c>
      <c r="K12" s="135">
        <v>3.9</v>
      </c>
      <c r="L12" s="135">
        <v>5.1</v>
      </c>
      <c r="M12" s="135">
        <v>2.2</v>
      </c>
      <c r="N12" s="135">
        <v>-0.6</v>
      </c>
      <c r="O12" s="135">
        <v>0.4</v>
      </c>
      <c r="P12" s="135">
        <v>1.2</v>
      </c>
      <c r="Q12" s="135">
        <v>0.5</v>
      </c>
      <c r="R12" s="135">
        <v>0.8</v>
      </c>
      <c r="S12" s="135">
        <v>1.5</v>
      </c>
      <c r="T12" s="126">
        <v>0.6</v>
      </c>
      <c r="U12" s="126">
        <v>2.6</v>
      </c>
      <c r="V12" s="135">
        <v>6.1</v>
      </c>
      <c r="W12" s="135">
        <v>7.6</v>
      </c>
      <c r="X12" s="135">
        <v>7.5</v>
      </c>
      <c r="Y12" s="16"/>
      <c r="Z12" s="16"/>
      <c r="AA12" s="16"/>
      <c r="AB12" s="16"/>
      <c r="AC12" s="16"/>
      <c r="AD12" s="16"/>
      <c r="AE12" s="16"/>
      <c r="AF12" s="16"/>
      <c r="AG12" s="16"/>
      <c r="AH12" s="16"/>
      <c r="AI12" s="2"/>
      <c r="AJ12" s="2"/>
    </row>
    <row r="13" ht="15.75" customHeight="1">
      <c r="A13" s="135" t="s">
        <v>40</v>
      </c>
      <c r="B13" s="135">
        <v>3.7</v>
      </c>
      <c r="C13" s="135">
        <v>8.2</v>
      </c>
      <c r="D13" s="135">
        <v>7.2</v>
      </c>
      <c r="E13" s="135">
        <v>4.4</v>
      </c>
      <c r="F13" s="135">
        <v>3.8</v>
      </c>
      <c r="G13" s="135">
        <v>8.5</v>
      </c>
      <c r="H13" s="135">
        <v>7.2</v>
      </c>
      <c r="I13" s="135">
        <v>4.9</v>
      </c>
      <c r="J13" s="135">
        <v>4.7</v>
      </c>
      <c r="K13" s="135">
        <v>3.4</v>
      </c>
      <c r="L13" s="135">
        <v>4.2</v>
      </c>
      <c r="M13" s="135">
        <v>2.6</v>
      </c>
      <c r="N13" s="135">
        <v>0.8</v>
      </c>
      <c r="O13" s="135">
        <v>0.5</v>
      </c>
      <c r="P13" s="135">
        <v>0.7</v>
      </c>
      <c r="Q13" s="135">
        <v>1.0</v>
      </c>
      <c r="R13" s="135">
        <v>1.2</v>
      </c>
      <c r="S13" s="135">
        <v>0.4</v>
      </c>
      <c r="T13" s="126">
        <v>-1.1</v>
      </c>
      <c r="U13" s="126">
        <v>1.6</v>
      </c>
      <c r="V13" s="135">
        <v>4.4</v>
      </c>
      <c r="W13" s="135">
        <v>4.8</v>
      </c>
      <c r="X13" s="135">
        <v>4.1</v>
      </c>
      <c r="Y13" s="16"/>
      <c r="Z13" s="16"/>
      <c r="AA13" s="16"/>
      <c r="AB13" s="16"/>
      <c r="AC13" s="16"/>
      <c r="AD13" s="16"/>
      <c r="AE13" s="16"/>
      <c r="AF13" s="16"/>
      <c r="AG13" s="16"/>
      <c r="AH13" s="16"/>
      <c r="AI13" s="2"/>
      <c r="AJ13" s="2"/>
    </row>
    <row r="14" ht="15.75" customHeight="1">
      <c r="A14" s="16" t="s">
        <v>49</v>
      </c>
      <c r="B14" s="16"/>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2"/>
      <c r="AJ14" s="2"/>
    </row>
    <row r="15" ht="15.75" customHeight="1">
      <c r="A15" s="16" t="s">
        <v>103</v>
      </c>
      <c r="B15" s="16"/>
      <c r="C15" s="16"/>
      <c r="D15" s="16"/>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2"/>
      <c r="AJ15" s="2"/>
    </row>
    <row r="16" ht="15.75" customHeight="1">
      <c r="A16" s="43"/>
      <c r="B16" s="16"/>
      <c r="C16" s="16"/>
      <c r="D16" s="16"/>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2"/>
      <c r="AJ16" s="2"/>
    </row>
    <row r="17" ht="15.75" customHeight="1">
      <c r="A17" s="16"/>
      <c r="B17" s="16"/>
      <c r="C17" s="16"/>
      <c r="D17" s="16"/>
      <c r="E17" s="16"/>
      <c r="F17" s="16"/>
      <c r="G17" s="16"/>
      <c r="H17" s="16"/>
      <c r="I17" s="16"/>
      <c r="J17" s="16"/>
      <c r="K17" s="16"/>
      <c r="L17" s="16"/>
      <c r="M17" s="16"/>
      <c r="N17" s="16"/>
      <c r="O17" s="136"/>
      <c r="P17" s="129"/>
      <c r="Q17" s="137"/>
      <c r="R17" s="129"/>
      <c r="S17" s="129"/>
      <c r="T17" s="16"/>
      <c r="U17" s="16"/>
      <c r="V17" s="16"/>
      <c r="W17" s="16"/>
      <c r="X17" s="16"/>
      <c r="Y17" s="16"/>
      <c r="Z17" s="16"/>
      <c r="AA17" s="16"/>
      <c r="AB17" s="16"/>
      <c r="AC17" s="16"/>
      <c r="AD17" s="16"/>
      <c r="AE17" s="16"/>
      <c r="AF17" s="16"/>
      <c r="AG17" s="16"/>
      <c r="AH17" s="16"/>
      <c r="AI17" s="2"/>
      <c r="AJ17" s="2"/>
    </row>
    <row r="18" ht="15.75" customHeight="1">
      <c r="A18" s="16"/>
      <c r="B18" s="16"/>
      <c r="C18" s="16"/>
      <c r="D18" s="16"/>
      <c r="E18" s="16"/>
      <c r="F18" s="16"/>
      <c r="G18" s="16"/>
      <c r="H18" s="16"/>
      <c r="I18" s="16"/>
      <c r="J18" s="16"/>
      <c r="K18" s="16"/>
      <c r="L18" s="16"/>
      <c r="M18" s="16"/>
      <c r="N18" s="16"/>
      <c r="O18" s="136"/>
      <c r="P18" s="129"/>
      <c r="Q18" s="137"/>
      <c r="R18" s="129"/>
      <c r="S18" s="129"/>
      <c r="T18" s="16"/>
      <c r="U18" s="16"/>
      <c r="V18" s="16"/>
      <c r="W18" s="16"/>
      <c r="X18" s="16"/>
      <c r="Y18" s="16"/>
      <c r="Z18" s="16"/>
      <c r="AA18" s="16"/>
      <c r="AB18" s="16"/>
      <c r="AC18" s="16"/>
      <c r="AD18" s="16"/>
      <c r="AE18" s="16"/>
      <c r="AF18" s="16"/>
      <c r="AG18" s="16"/>
      <c r="AH18" s="16"/>
      <c r="AI18" s="2"/>
      <c r="AJ18" s="2"/>
    </row>
    <row r="19" ht="15.75" customHeight="1">
      <c r="A19" s="16"/>
      <c r="B19" s="16"/>
      <c r="C19" s="16"/>
      <c r="D19" s="16"/>
      <c r="E19" s="16"/>
      <c r="F19" s="16"/>
      <c r="G19" s="16"/>
      <c r="H19" s="16"/>
      <c r="I19" s="16"/>
      <c r="J19" s="16"/>
      <c r="K19" s="16"/>
      <c r="L19" s="16"/>
      <c r="M19" s="16"/>
      <c r="N19" s="16"/>
      <c r="O19" s="136"/>
      <c r="P19" s="129"/>
      <c r="Q19" s="137"/>
      <c r="R19" s="129"/>
      <c r="S19" s="129"/>
      <c r="T19" s="16"/>
      <c r="U19" s="16"/>
      <c r="V19" s="16"/>
      <c r="W19" s="16"/>
      <c r="X19" s="16"/>
      <c r="Y19" s="16"/>
      <c r="Z19" s="16"/>
      <c r="AA19" s="16"/>
      <c r="AB19" s="16"/>
      <c r="AC19" s="16"/>
      <c r="AD19" s="16"/>
      <c r="AE19" s="16"/>
      <c r="AF19" s="16"/>
      <c r="AG19" s="16"/>
      <c r="AH19" s="16"/>
      <c r="AI19" s="2"/>
      <c r="AJ19" s="2"/>
    </row>
    <row r="20" ht="15.75" customHeight="1">
      <c r="A20" s="16"/>
      <c r="B20" s="16"/>
      <c r="C20" s="16"/>
      <c r="D20" s="16"/>
      <c r="E20" s="16"/>
      <c r="F20" s="16"/>
      <c r="G20" s="16"/>
      <c r="H20" s="16"/>
      <c r="I20" s="16"/>
      <c r="J20" s="16"/>
      <c r="K20" s="16"/>
      <c r="L20" s="16"/>
      <c r="M20" s="16"/>
      <c r="N20" s="16"/>
      <c r="O20" s="136"/>
      <c r="P20" s="129"/>
      <c r="Q20" s="137"/>
      <c r="R20" s="129"/>
      <c r="S20" s="129"/>
      <c r="T20" s="16"/>
      <c r="U20" s="16"/>
      <c r="V20" s="16"/>
      <c r="W20" s="16"/>
      <c r="X20" s="16"/>
      <c r="Y20" s="16"/>
      <c r="Z20" s="16"/>
      <c r="AA20" s="16"/>
      <c r="AB20" s="16"/>
      <c r="AC20" s="16"/>
      <c r="AD20" s="16"/>
      <c r="AE20" s="16"/>
      <c r="AF20" s="16"/>
      <c r="AG20" s="16"/>
      <c r="AH20" s="16"/>
      <c r="AI20" s="2"/>
      <c r="AJ20" s="2"/>
    </row>
    <row r="21" ht="15.75" customHeight="1">
      <c r="A21" s="16"/>
      <c r="B21" s="16"/>
      <c r="C21" s="16"/>
      <c r="D21" s="16"/>
      <c r="E21" s="16"/>
      <c r="F21" s="16"/>
      <c r="G21" s="16"/>
      <c r="H21" s="16"/>
      <c r="I21" s="16"/>
      <c r="J21" s="16"/>
      <c r="K21" s="16"/>
      <c r="L21" s="16"/>
      <c r="M21" s="16"/>
      <c r="N21" s="16"/>
      <c r="O21" s="136"/>
      <c r="P21" s="129"/>
      <c r="Q21" s="137"/>
      <c r="R21" s="129"/>
      <c r="S21" s="129"/>
      <c r="T21" s="16"/>
      <c r="U21" s="16"/>
      <c r="V21" s="16"/>
      <c r="W21" s="16"/>
      <c r="X21" s="16"/>
      <c r="Y21" s="16"/>
      <c r="Z21" s="16"/>
      <c r="AA21" s="16"/>
      <c r="AB21" s="16"/>
      <c r="AC21" s="16"/>
      <c r="AD21" s="16"/>
      <c r="AE21" s="16"/>
      <c r="AF21" s="16"/>
      <c r="AG21" s="16"/>
      <c r="AH21" s="16"/>
      <c r="AI21" s="2"/>
      <c r="AJ21" s="2"/>
    </row>
    <row r="22" ht="15.75" customHeight="1">
      <c r="A22" s="16"/>
      <c r="B22" s="16"/>
      <c r="C22" s="16"/>
      <c r="D22" s="16"/>
      <c r="E22" s="16"/>
      <c r="F22" s="16"/>
      <c r="G22" s="16"/>
      <c r="H22" s="16"/>
      <c r="I22" s="16"/>
      <c r="J22" s="16"/>
      <c r="K22" s="16"/>
      <c r="L22" s="16"/>
      <c r="M22" s="16"/>
      <c r="N22" s="16"/>
      <c r="O22" s="136"/>
      <c r="P22" s="129"/>
      <c r="Q22" s="137"/>
      <c r="R22" s="129"/>
      <c r="S22" s="129"/>
      <c r="T22" s="16"/>
      <c r="U22" s="16"/>
      <c r="V22" s="16"/>
      <c r="W22" s="16"/>
      <c r="X22" s="16"/>
      <c r="Y22" s="16"/>
      <c r="Z22" s="16"/>
      <c r="AA22" s="16"/>
      <c r="AB22" s="16"/>
      <c r="AC22" s="16"/>
      <c r="AD22" s="16"/>
      <c r="AE22" s="16"/>
      <c r="AF22" s="16"/>
      <c r="AG22" s="16"/>
      <c r="AH22" s="16"/>
      <c r="AI22" s="2"/>
      <c r="AJ22" s="2"/>
    </row>
    <row r="23" ht="15.75" customHeight="1">
      <c r="A23" s="16"/>
      <c r="B23" s="16"/>
      <c r="C23" s="16"/>
      <c r="D23" s="16"/>
      <c r="E23" s="16"/>
      <c r="F23" s="16"/>
      <c r="G23" s="16"/>
      <c r="H23" s="16"/>
      <c r="I23" s="16"/>
      <c r="J23" s="16"/>
      <c r="K23" s="16"/>
      <c r="L23" s="16"/>
      <c r="M23" s="16"/>
      <c r="N23" s="16"/>
      <c r="O23" s="136"/>
      <c r="P23" s="129"/>
      <c r="Q23" s="137"/>
      <c r="R23" s="129"/>
      <c r="S23" s="129"/>
      <c r="T23" s="16"/>
      <c r="U23" s="16"/>
      <c r="V23" s="16"/>
      <c r="W23" s="16"/>
      <c r="X23" s="16"/>
      <c r="Y23" s="16"/>
      <c r="Z23" s="16"/>
      <c r="AA23" s="16"/>
      <c r="AB23" s="16"/>
      <c r="AC23" s="16"/>
      <c r="AD23" s="16"/>
      <c r="AE23" s="16"/>
      <c r="AF23" s="16"/>
      <c r="AG23" s="16"/>
      <c r="AH23" s="16"/>
      <c r="AI23" s="2"/>
      <c r="AJ23" s="2"/>
    </row>
    <row r="24" ht="15.75" customHeight="1">
      <c r="A24" s="16"/>
      <c r="B24" s="16"/>
      <c r="C24" s="16"/>
      <c r="D24" s="16"/>
      <c r="E24" s="16"/>
      <c r="F24" s="16"/>
      <c r="G24" s="16"/>
      <c r="H24" s="16"/>
      <c r="I24" s="16"/>
      <c r="J24" s="16"/>
      <c r="K24" s="16"/>
      <c r="L24" s="16"/>
      <c r="M24" s="16"/>
      <c r="N24" s="16"/>
      <c r="O24" s="136"/>
      <c r="P24" s="129"/>
      <c r="Q24" s="137"/>
      <c r="R24" s="129"/>
      <c r="S24" s="129"/>
      <c r="T24" s="16"/>
      <c r="U24" s="16"/>
      <c r="V24" s="16"/>
      <c r="W24" s="16"/>
      <c r="X24" s="16"/>
      <c r="Y24" s="16"/>
      <c r="Z24" s="16"/>
      <c r="AA24" s="16"/>
      <c r="AB24" s="16"/>
      <c r="AC24" s="16"/>
      <c r="AD24" s="16"/>
      <c r="AE24" s="16"/>
      <c r="AF24" s="16"/>
      <c r="AG24" s="16"/>
      <c r="AH24" s="16"/>
      <c r="AI24" s="2"/>
      <c r="AJ24" s="2"/>
    </row>
    <row r="25" ht="15.75" customHeight="1">
      <c r="A25" s="16"/>
      <c r="B25" s="16"/>
      <c r="C25" s="16"/>
      <c r="D25" s="16"/>
      <c r="E25" s="16"/>
      <c r="F25" s="16"/>
      <c r="G25" s="16"/>
      <c r="H25" s="16"/>
      <c r="I25" s="16"/>
      <c r="J25" s="16"/>
      <c r="K25" s="16"/>
      <c r="L25" s="16"/>
      <c r="M25" s="16"/>
      <c r="N25" s="16"/>
      <c r="O25" s="136"/>
      <c r="P25" s="129"/>
      <c r="Q25" s="137"/>
      <c r="R25" s="129"/>
      <c r="S25" s="16"/>
      <c r="T25" s="16"/>
      <c r="U25" s="16"/>
      <c r="V25" s="16"/>
      <c r="W25" s="16"/>
      <c r="X25" s="16"/>
      <c r="Y25" s="16"/>
      <c r="Z25" s="16"/>
      <c r="AA25" s="16"/>
      <c r="AB25" s="16"/>
      <c r="AC25" s="16"/>
      <c r="AD25" s="16"/>
      <c r="AE25" s="16"/>
      <c r="AF25" s="16"/>
      <c r="AG25" s="16"/>
      <c r="AH25" s="16"/>
      <c r="AI25" s="2"/>
      <c r="AJ25" s="2"/>
    </row>
    <row r="26" ht="15.75" customHeight="1">
      <c r="A26" s="16"/>
      <c r="B26" s="16"/>
      <c r="C26" s="16"/>
      <c r="D26" s="16"/>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2"/>
      <c r="AJ26" s="2"/>
    </row>
    <row r="27" ht="15.75" customHeight="1">
      <c r="A27" s="16"/>
      <c r="B27" s="16"/>
      <c r="C27" s="16"/>
      <c r="D27" s="16"/>
      <c r="E27" s="16"/>
      <c r="F27" s="16"/>
      <c r="G27" s="16"/>
      <c r="H27" s="16"/>
      <c r="I27" s="16"/>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2"/>
      <c r="AJ27" s="2"/>
    </row>
    <row r="28" ht="15.75" customHeight="1">
      <c r="A28" s="16"/>
      <c r="B28" s="16"/>
      <c r="C28" s="16"/>
      <c r="D28" s="16"/>
      <c r="E28" s="16"/>
      <c r="F28" s="16"/>
      <c r="G28" s="16"/>
      <c r="H28" s="16"/>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2"/>
      <c r="AJ28" s="2"/>
    </row>
    <row r="29" ht="15.75" customHeight="1">
      <c r="A29" s="16"/>
      <c r="B29" s="16"/>
      <c r="C29" s="16"/>
      <c r="D29" s="16"/>
      <c r="E29" s="16"/>
      <c r="F29" s="16"/>
      <c r="G29" s="16"/>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2"/>
      <c r="AJ29" s="2"/>
    </row>
    <row r="30" ht="15.75" customHeight="1">
      <c r="A30" s="16"/>
      <c r="B30" s="16"/>
      <c r="C30" s="16"/>
      <c r="D30" s="16"/>
      <c r="E30" s="16"/>
      <c r="F30" s="16"/>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2"/>
      <c r="AJ30" s="2"/>
    </row>
    <row r="31" ht="15.75" customHeight="1">
      <c r="A31" s="16"/>
      <c r="B31" s="16"/>
      <c r="C31" s="16"/>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2"/>
      <c r="AJ31" s="2"/>
    </row>
    <row r="32" ht="15.75" customHeight="1">
      <c r="A32" s="16"/>
      <c r="B32" s="16"/>
      <c r="C32" s="16"/>
      <c r="D32" s="16"/>
      <c r="E32" s="16"/>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2"/>
      <c r="AJ32" s="2"/>
    </row>
    <row r="33" ht="15.75" customHeight="1">
      <c r="A33" s="16"/>
      <c r="B33" s="16"/>
      <c r="C33" s="16"/>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2"/>
      <c r="AJ33" s="2"/>
    </row>
    <row r="34" ht="15.75" customHeight="1">
      <c r="A34" s="16"/>
      <c r="B34" s="16"/>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2"/>
      <c r="AJ34" s="2"/>
    </row>
    <row r="35" ht="15.75" customHeight="1">
      <c r="A35" s="16"/>
      <c r="B35" s="16"/>
      <c r="C35" s="16"/>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2"/>
      <c r="AJ35" s="2"/>
    </row>
    <row r="36" ht="15.75" customHeight="1">
      <c r="A36" s="16"/>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2"/>
      <c r="AJ36" s="2"/>
    </row>
    <row r="37" ht="15.75" customHeight="1">
      <c r="A37" s="16"/>
      <c r="B37" s="16"/>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2"/>
      <c r="AJ37" s="2"/>
    </row>
    <row r="38" ht="15.75" customHeight="1">
      <c r="A38" s="16"/>
      <c r="B38" s="16"/>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2"/>
      <c r="AJ38" s="2"/>
    </row>
    <row r="39" ht="15.75" customHeight="1">
      <c r="A39" s="16"/>
      <c r="B39" s="16"/>
      <c r="C39" s="16"/>
      <c r="D39" s="16"/>
      <c r="E39" s="16"/>
      <c r="F39" s="16"/>
      <c r="G39" s="16"/>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2"/>
      <c r="AJ39" s="2"/>
    </row>
    <row r="40" ht="15.75" customHeight="1">
      <c r="A40" s="16"/>
      <c r="B40" s="16"/>
      <c r="C40" s="16"/>
      <c r="D40" s="16"/>
      <c r="E40" s="16"/>
      <c r="F40" s="16"/>
      <c r="G40" s="16"/>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2"/>
      <c r="AJ40" s="2"/>
    </row>
    <row r="41" ht="15.75" customHeight="1">
      <c r="A41" s="16"/>
      <c r="B41" s="16"/>
      <c r="C41" s="16"/>
      <c r="D41" s="16"/>
      <c r="E41" s="16"/>
      <c r="F41" s="16"/>
      <c r="G41" s="16"/>
      <c r="H41" s="16"/>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2"/>
      <c r="AJ41" s="2"/>
    </row>
    <row r="42" ht="15.75" customHeight="1">
      <c r="A42" s="16"/>
      <c r="B42" s="16"/>
      <c r="C42" s="16"/>
      <c r="D42" s="16"/>
      <c r="E42" s="16"/>
      <c r="F42" s="16"/>
      <c r="G42" s="16"/>
      <c r="H42" s="16"/>
      <c r="I42" s="16"/>
      <c r="J42" s="16"/>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2"/>
      <c r="AJ42" s="2"/>
    </row>
    <row r="43" ht="15.75" customHeight="1">
      <c r="A43" s="16"/>
      <c r="B43" s="16"/>
      <c r="C43" s="16"/>
      <c r="D43" s="16"/>
      <c r="E43" s="16"/>
      <c r="F43" s="16"/>
      <c r="G43" s="16"/>
      <c r="H43" s="16"/>
      <c r="I43" s="16"/>
      <c r="J43" s="16"/>
      <c r="K43" s="16"/>
      <c r="L43" s="16"/>
      <c r="M43" s="16"/>
      <c r="N43" s="16"/>
      <c r="O43" s="16"/>
      <c r="P43" s="16"/>
      <c r="Q43" s="16"/>
      <c r="R43" s="16"/>
      <c r="S43" s="16"/>
      <c r="T43" s="16"/>
      <c r="U43" s="16"/>
      <c r="V43" s="16"/>
      <c r="W43" s="16"/>
      <c r="X43" s="16"/>
      <c r="Y43" s="16"/>
      <c r="Z43" s="16"/>
      <c r="AA43" s="16"/>
      <c r="AB43" s="16"/>
      <c r="AC43" s="16"/>
      <c r="AD43" s="16"/>
      <c r="AE43" s="16"/>
      <c r="AF43" s="16"/>
      <c r="AG43" s="16"/>
      <c r="AH43" s="16"/>
      <c r="AI43" s="2"/>
      <c r="AJ43" s="2"/>
    </row>
    <row r="44" ht="15.75" customHeight="1">
      <c r="A44" s="16"/>
      <c r="B44" s="16"/>
      <c r="C44" s="16"/>
      <c r="D44" s="16"/>
      <c r="E44" s="16"/>
      <c r="F44" s="16"/>
      <c r="G44" s="16"/>
      <c r="H44" s="16"/>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2"/>
      <c r="AJ44" s="2"/>
    </row>
    <row r="45" ht="15.75" customHeight="1">
      <c r="A45" s="16"/>
      <c r="B45" s="16"/>
      <c r="C45" s="16"/>
      <c r="D45" s="16"/>
      <c r="E45" s="16"/>
      <c r="F45" s="16"/>
      <c r="G45" s="16"/>
      <c r="H45" s="16"/>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2"/>
      <c r="AJ45" s="2"/>
    </row>
    <row r="46" ht="15.75" customHeight="1">
      <c r="A46" s="16"/>
      <c r="B46" s="16"/>
      <c r="C46" s="16"/>
      <c r="D46" s="16"/>
      <c r="E46" s="16"/>
      <c r="F46" s="16"/>
      <c r="G46" s="16"/>
      <c r="H46" s="16"/>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2"/>
      <c r="AJ46" s="2"/>
    </row>
    <row r="47" ht="15.75" customHeight="1">
      <c r="A47" s="16"/>
      <c r="B47" s="16"/>
      <c r="C47" s="16"/>
      <c r="D47" s="16"/>
      <c r="E47" s="16"/>
      <c r="F47" s="16"/>
      <c r="G47" s="16"/>
      <c r="H47" s="16"/>
      <c r="I47" s="16"/>
      <c r="J47" s="16"/>
      <c r="K47" s="16"/>
      <c r="L47" s="16"/>
      <c r="M47" s="16"/>
      <c r="N47" s="16"/>
      <c r="O47" s="16"/>
      <c r="P47" s="16"/>
      <c r="Q47" s="16"/>
      <c r="R47" s="16"/>
      <c r="S47" s="16"/>
      <c r="T47" s="16"/>
      <c r="U47" s="16"/>
      <c r="V47" s="16"/>
      <c r="W47" s="16"/>
      <c r="X47" s="16"/>
      <c r="Y47" s="16"/>
      <c r="Z47" s="16"/>
      <c r="AA47" s="16"/>
      <c r="AB47" s="16"/>
      <c r="AC47" s="16"/>
      <c r="AD47" s="16"/>
      <c r="AE47" s="16"/>
      <c r="AF47" s="16"/>
      <c r="AG47" s="16"/>
      <c r="AH47" s="16"/>
      <c r="AI47" s="2"/>
      <c r="AJ47" s="2"/>
    </row>
    <row r="48" ht="15.75" customHeight="1">
      <c r="A48" s="16"/>
      <c r="B48" s="16"/>
      <c r="C48" s="16"/>
      <c r="D48" s="16"/>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2"/>
      <c r="AJ48" s="2"/>
    </row>
    <row r="49" ht="15.75" customHeight="1">
      <c r="A49" s="16"/>
      <c r="B49" s="16"/>
      <c r="C49" s="16"/>
      <c r="D49" s="16"/>
      <c r="E49" s="16"/>
      <c r="F49" s="16"/>
      <c r="G49" s="16"/>
      <c r="H49" s="16"/>
      <c r="I49" s="16"/>
      <c r="J49" s="16"/>
      <c r="K49" s="16"/>
      <c r="L49" s="16"/>
      <c r="M49" s="16"/>
      <c r="N49" s="16"/>
      <c r="O49" s="16"/>
      <c r="P49" s="16"/>
      <c r="Q49" s="16"/>
      <c r="R49" s="16"/>
      <c r="S49" s="16"/>
      <c r="T49" s="16"/>
      <c r="U49" s="16"/>
      <c r="V49" s="16"/>
      <c r="W49" s="16"/>
      <c r="X49" s="16"/>
      <c r="Y49" s="16"/>
      <c r="Z49" s="16"/>
      <c r="AA49" s="16"/>
      <c r="AB49" s="16"/>
      <c r="AC49" s="16"/>
      <c r="AD49" s="16"/>
      <c r="AE49" s="16"/>
      <c r="AF49" s="16"/>
      <c r="AG49" s="16"/>
      <c r="AH49" s="16"/>
      <c r="AI49" s="2"/>
      <c r="AJ49" s="2"/>
    </row>
    <row r="50" ht="15.75" customHeight="1">
      <c r="A50" s="16"/>
      <c r="B50" s="16"/>
      <c r="C50" s="16"/>
      <c r="D50" s="16"/>
      <c r="E50" s="16"/>
      <c r="F50" s="16"/>
      <c r="G50" s="16"/>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2"/>
      <c r="AJ50" s="2"/>
    </row>
    <row r="51" ht="15.75" customHeight="1">
      <c r="A51" s="16"/>
      <c r="B51" s="16"/>
      <c r="C51" s="16"/>
      <c r="D51" s="16"/>
      <c r="E51" s="16"/>
      <c r="F51" s="16"/>
      <c r="G51" s="16"/>
      <c r="H51" s="16"/>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2"/>
      <c r="AJ51" s="2"/>
    </row>
    <row r="52" ht="15.75" customHeight="1">
      <c r="A52" s="16"/>
      <c r="B52" s="16"/>
      <c r="C52" s="16"/>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2"/>
      <c r="AJ52" s="2"/>
    </row>
    <row r="53" ht="15.75" customHeight="1">
      <c r="A53" s="16"/>
      <c r="B53" s="16"/>
      <c r="C53" s="16"/>
      <c r="D53" s="16"/>
      <c r="E53" s="16"/>
      <c r="F53" s="16"/>
      <c r="G53" s="16"/>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2"/>
      <c r="AJ53" s="2"/>
    </row>
    <row r="54" ht="15.75" customHeight="1">
      <c r="A54" s="16"/>
      <c r="B54" s="16"/>
      <c r="C54" s="16"/>
      <c r="D54" s="16"/>
      <c r="E54" s="16"/>
      <c r="F54" s="16"/>
      <c r="G54" s="16"/>
      <c r="H54" s="16"/>
      <c r="I54" s="16"/>
      <c r="J54" s="16"/>
      <c r="K54" s="16"/>
      <c r="L54" s="16"/>
      <c r="M54" s="16"/>
      <c r="N54" s="16"/>
      <c r="O54" s="16"/>
      <c r="P54" s="16"/>
      <c r="Q54" s="16"/>
      <c r="R54" s="16"/>
      <c r="S54" s="16"/>
      <c r="T54" s="16"/>
      <c r="U54" s="16"/>
      <c r="V54" s="16"/>
      <c r="W54" s="16"/>
      <c r="X54" s="16"/>
      <c r="Y54" s="16"/>
      <c r="Z54" s="16"/>
      <c r="AA54" s="16"/>
      <c r="AB54" s="16"/>
      <c r="AC54" s="16"/>
      <c r="AD54" s="16"/>
      <c r="AE54" s="16"/>
      <c r="AF54" s="16"/>
      <c r="AG54" s="16"/>
      <c r="AH54" s="16"/>
      <c r="AI54" s="2"/>
      <c r="AJ54" s="2"/>
    </row>
    <row r="55" ht="15.75" customHeight="1">
      <c r="A55" s="16"/>
      <c r="B55" s="16"/>
      <c r="C55" s="16"/>
      <c r="D55" s="16"/>
      <c r="E55" s="16"/>
      <c r="F55" s="16"/>
      <c r="G55" s="16"/>
      <c r="H55" s="16"/>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2"/>
      <c r="AJ55" s="2"/>
    </row>
    <row r="56" ht="15.75" customHeight="1">
      <c r="A56" s="16"/>
      <c r="B56" s="16"/>
      <c r="C56" s="16"/>
      <c r="D56" s="16"/>
      <c r="E56" s="16"/>
      <c r="F56" s="16"/>
      <c r="G56" s="16"/>
      <c r="H56" s="16"/>
      <c r="I56" s="16"/>
      <c r="J56" s="16"/>
      <c r="K56" s="16"/>
      <c r="L56" s="16"/>
      <c r="M56" s="16"/>
      <c r="N56" s="16"/>
      <c r="O56" s="16"/>
      <c r="P56" s="16"/>
      <c r="Q56" s="16"/>
      <c r="R56" s="16"/>
      <c r="S56" s="16"/>
      <c r="T56" s="16"/>
      <c r="U56" s="16"/>
      <c r="V56" s="16"/>
      <c r="W56" s="16"/>
      <c r="X56" s="16"/>
      <c r="Y56" s="16"/>
      <c r="Z56" s="16"/>
      <c r="AA56" s="16"/>
      <c r="AB56" s="16"/>
      <c r="AC56" s="16"/>
      <c r="AD56" s="16"/>
      <c r="AE56" s="16"/>
      <c r="AF56" s="16"/>
      <c r="AG56" s="16"/>
      <c r="AH56" s="16"/>
      <c r="AI56" s="2"/>
      <c r="AJ56" s="2"/>
    </row>
    <row r="57" ht="15.75" customHeight="1">
      <c r="A57" s="16"/>
      <c r="B57" s="16"/>
      <c r="C57" s="16"/>
      <c r="D57" s="16"/>
      <c r="E57" s="16"/>
      <c r="F57" s="16"/>
      <c r="G57" s="16"/>
      <c r="H57" s="16"/>
      <c r="I57" s="16"/>
      <c r="J57" s="16"/>
      <c r="K57" s="16"/>
      <c r="L57" s="16"/>
      <c r="M57" s="16"/>
      <c r="N57" s="16"/>
      <c r="O57" s="16"/>
      <c r="P57" s="16"/>
      <c r="Q57" s="16"/>
      <c r="R57" s="16"/>
      <c r="S57" s="16"/>
      <c r="T57" s="16"/>
      <c r="U57" s="16"/>
      <c r="V57" s="16"/>
      <c r="W57" s="16"/>
      <c r="X57" s="16"/>
      <c r="Y57" s="16"/>
      <c r="Z57" s="16"/>
      <c r="AA57" s="16"/>
      <c r="AB57" s="16"/>
      <c r="AC57" s="16"/>
      <c r="AD57" s="16"/>
      <c r="AE57" s="16"/>
      <c r="AF57" s="16"/>
      <c r="AG57" s="16"/>
      <c r="AH57" s="16"/>
      <c r="AI57" s="2"/>
      <c r="AJ57" s="2"/>
    </row>
    <row r="58" ht="15.75" customHeight="1">
      <c r="A58" s="16"/>
      <c r="B58" s="16"/>
      <c r="C58" s="16"/>
      <c r="D58" s="16"/>
      <c r="E58" s="16"/>
      <c r="F58" s="16"/>
      <c r="G58" s="16"/>
      <c r="H58" s="16"/>
      <c r="I58" s="16"/>
      <c r="J58" s="16"/>
      <c r="K58" s="16"/>
      <c r="L58" s="16"/>
      <c r="M58" s="16"/>
      <c r="N58" s="16"/>
      <c r="O58" s="16"/>
      <c r="P58" s="16"/>
      <c r="Q58" s="16"/>
      <c r="R58" s="16"/>
      <c r="S58" s="16"/>
      <c r="T58" s="16"/>
      <c r="U58" s="16"/>
      <c r="V58" s="16"/>
      <c r="W58" s="16"/>
      <c r="X58" s="16"/>
      <c r="Y58" s="16"/>
      <c r="Z58" s="16"/>
      <c r="AA58" s="16"/>
      <c r="AB58" s="16"/>
      <c r="AC58" s="16"/>
      <c r="AD58" s="16"/>
      <c r="AE58" s="16"/>
      <c r="AF58" s="16"/>
      <c r="AG58" s="16"/>
      <c r="AH58" s="16"/>
      <c r="AI58" s="2"/>
      <c r="AJ58" s="2"/>
    </row>
    <row r="59" ht="15.75" customHeight="1">
      <c r="A59" s="16"/>
      <c r="B59" s="16"/>
      <c r="C59" s="16"/>
      <c r="D59" s="16"/>
      <c r="E59" s="16"/>
      <c r="F59" s="16"/>
      <c r="G59" s="16"/>
      <c r="H59" s="16"/>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2"/>
      <c r="AJ59" s="2"/>
    </row>
    <row r="60" ht="15.75" customHeight="1">
      <c r="A60" s="16"/>
      <c r="B60" s="16"/>
      <c r="C60" s="16"/>
      <c r="D60" s="16"/>
      <c r="E60" s="16"/>
      <c r="F60" s="16"/>
      <c r="G60" s="16"/>
      <c r="H60" s="16"/>
      <c r="I60" s="16"/>
      <c r="J60" s="16"/>
      <c r="K60" s="16"/>
      <c r="L60" s="16"/>
      <c r="M60" s="16"/>
      <c r="N60" s="16"/>
      <c r="O60" s="16"/>
      <c r="P60" s="16"/>
      <c r="Q60" s="16"/>
      <c r="R60" s="16"/>
      <c r="S60" s="16"/>
      <c r="T60" s="16"/>
      <c r="U60" s="16"/>
      <c r="V60" s="16"/>
      <c r="W60" s="16"/>
      <c r="X60" s="16"/>
      <c r="Y60" s="16"/>
      <c r="Z60" s="16"/>
      <c r="AA60" s="16"/>
      <c r="AB60" s="16"/>
      <c r="AC60" s="16"/>
      <c r="AD60" s="16"/>
      <c r="AE60" s="16"/>
      <c r="AF60" s="16"/>
      <c r="AG60" s="16"/>
      <c r="AH60" s="16"/>
      <c r="AI60" s="2"/>
      <c r="AJ60" s="2"/>
    </row>
    <row r="61" ht="15.75" customHeight="1">
      <c r="A61" s="16"/>
      <c r="B61" s="16"/>
      <c r="C61" s="16"/>
      <c r="D61" s="16"/>
      <c r="E61" s="16"/>
      <c r="F61" s="16"/>
      <c r="G61" s="16"/>
      <c r="H61" s="16"/>
      <c r="I61" s="16"/>
      <c r="J61" s="16"/>
      <c r="K61" s="16"/>
      <c r="L61" s="16"/>
      <c r="M61" s="16"/>
      <c r="N61" s="16"/>
      <c r="O61" s="16"/>
      <c r="P61" s="16"/>
      <c r="Q61" s="16"/>
      <c r="R61" s="16"/>
      <c r="S61" s="16"/>
      <c r="T61" s="16"/>
      <c r="U61" s="16"/>
      <c r="V61" s="16"/>
      <c r="W61" s="16"/>
      <c r="X61" s="16"/>
      <c r="Y61" s="16"/>
      <c r="Z61" s="16"/>
      <c r="AA61" s="16"/>
      <c r="AB61" s="16"/>
      <c r="AC61" s="16"/>
      <c r="AD61" s="16"/>
      <c r="AE61" s="16"/>
      <c r="AF61" s="16"/>
      <c r="AG61" s="16"/>
      <c r="AH61" s="16"/>
      <c r="AI61" s="2"/>
      <c r="AJ61" s="2"/>
    </row>
    <row r="62" ht="15.75" customHeight="1">
      <c r="A62" s="16"/>
      <c r="B62" s="16"/>
      <c r="C62" s="16"/>
      <c r="D62" s="16"/>
      <c r="E62" s="16"/>
      <c r="F62" s="16"/>
      <c r="G62" s="16"/>
      <c r="H62" s="16"/>
      <c r="I62" s="16"/>
      <c r="J62" s="16"/>
      <c r="K62" s="16"/>
      <c r="L62" s="16"/>
      <c r="M62" s="16"/>
      <c r="N62" s="16"/>
      <c r="O62" s="16"/>
      <c r="P62" s="16"/>
      <c r="Q62" s="16"/>
      <c r="R62" s="16"/>
      <c r="S62" s="16"/>
      <c r="T62" s="16"/>
      <c r="U62" s="16"/>
      <c r="V62" s="16"/>
      <c r="W62" s="16"/>
      <c r="X62" s="16"/>
      <c r="Y62" s="16"/>
      <c r="Z62" s="16"/>
      <c r="AA62" s="16"/>
      <c r="AB62" s="16"/>
      <c r="AC62" s="16"/>
      <c r="AD62" s="16"/>
      <c r="AE62" s="16"/>
      <c r="AF62" s="16"/>
      <c r="AG62" s="16"/>
      <c r="AH62" s="16"/>
      <c r="AI62" s="2"/>
      <c r="AJ62" s="2"/>
    </row>
    <row r="63" ht="15.75" customHeight="1">
      <c r="A63" s="16"/>
      <c r="B63" s="16"/>
      <c r="C63" s="16"/>
      <c r="D63" s="16"/>
      <c r="E63" s="16"/>
      <c r="F63" s="16"/>
      <c r="G63" s="16"/>
      <c r="H63" s="16"/>
      <c r="I63" s="16"/>
      <c r="J63" s="16"/>
      <c r="K63" s="16"/>
      <c r="L63" s="16"/>
      <c r="M63" s="16"/>
      <c r="N63" s="16"/>
      <c r="O63" s="16"/>
      <c r="P63" s="16"/>
      <c r="Q63" s="16"/>
      <c r="R63" s="16"/>
      <c r="S63" s="16"/>
      <c r="T63" s="16"/>
      <c r="U63" s="16"/>
      <c r="V63" s="16"/>
      <c r="W63" s="16"/>
      <c r="X63" s="16"/>
      <c r="Y63" s="16"/>
      <c r="Z63" s="16"/>
      <c r="AA63" s="16"/>
      <c r="AB63" s="16"/>
      <c r="AC63" s="16"/>
      <c r="AD63" s="16"/>
      <c r="AE63" s="16"/>
      <c r="AF63" s="16"/>
      <c r="AG63" s="16"/>
      <c r="AH63" s="16"/>
      <c r="AI63" s="2"/>
      <c r="AJ63" s="2"/>
    </row>
    <row r="64" ht="15.75" customHeight="1">
      <c r="A64" s="16"/>
      <c r="B64" s="16"/>
      <c r="C64" s="16"/>
      <c r="D64" s="16"/>
      <c r="E64" s="16"/>
      <c r="F64" s="16"/>
      <c r="G64" s="16"/>
      <c r="H64" s="16"/>
      <c r="I64" s="16"/>
      <c r="J64" s="16"/>
      <c r="K64" s="16"/>
      <c r="L64" s="16"/>
      <c r="M64" s="16"/>
      <c r="N64" s="16"/>
      <c r="O64" s="16"/>
      <c r="P64" s="16"/>
      <c r="Q64" s="16"/>
      <c r="R64" s="16"/>
      <c r="S64" s="16"/>
      <c r="T64" s="16"/>
      <c r="U64" s="16"/>
      <c r="V64" s="16"/>
      <c r="W64" s="16"/>
      <c r="X64" s="16"/>
      <c r="Y64" s="16"/>
      <c r="Z64" s="16"/>
      <c r="AA64" s="16"/>
      <c r="AB64" s="16"/>
      <c r="AC64" s="16"/>
      <c r="AD64" s="16"/>
      <c r="AE64" s="16"/>
      <c r="AF64" s="16"/>
      <c r="AG64" s="16"/>
      <c r="AH64" s="16"/>
      <c r="AI64" s="2"/>
      <c r="AJ64" s="2"/>
    </row>
    <row r="65" ht="15.75" customHeight="1">
      <c r="A65" s="16"/>
      <c r="B65" s="16"/>
      <c r="C65" s="16"/>
      <c r="D65" s="16"/>
      <c r="E65" s="16"/>
      <c r="F65" s="16"/>
      <c r="G65" s="16"/>
      <c r="H65" s="16"/>
      <c r="I65" s="16"/>
      <c r="J65" s="16"/>
      <c r="K65" s="16"/>
      <c r="L65" s="16"/>
      <c r="M65" s="16"/>
      <c r="N65" s="16"/>
      <c r="O65" s="16"/>
      <c r="P65" s="16"/>
      <c r="Q65" s="16"/>
      <c r="R65" s="16"/>
      <c r="S65" s="16"/>
      <c r="T65" s="16"/>
      <c r="U65" s="16"/>
      <c r="V65" s="16"/>
      <c r="W65" s="16"/>
      <c r="X65" s="16"/>
      <c r="Y65" s="16"/>
      <c r="Z65" s="16"/>
      <c r="AA65" s="16"/>
      <c r="AB65" s="16"/>
      <c r="AC65" s="16"/>
      <c r="AD65" s="16"/>
      <c r="AE65" s="16"/>
      <c r="AF65" s="16"/>
      <c r="AG65" s="16"/>
      <c r="AH65" s="16"/>
      <c r="AI65" s="2"/>
      <c r="AJ65" s="2"/>
    </row>
    <row r="66" ht="15.75" customHeight="1">
      <c r="A66" s="16"/>
      <c r="B66" s="16"/>
      <c r="C66" s="16"/>
      <c r="D66" s="16"/>
      <c r="E66" s="16"/>
      <c r="F66" s="16"/>
      <c r="G66" s="16"/>
      <c r="H66" s="16"/>
      <c r="I66" s="16"/>
      <c r="J66" s="16"/>
      <c r="K66" s="16"/>
      <c r="L66" s="16"/>
      <c r="M66" s="16"/>
      <c r="N66" s="16"/>
      <c r="O66" s="16"/>
      <c r="P66" s="16"/>
      <c r="Q66" s="16"/>
      <c r="R66" s="16"/>
      <c r="S66" s="16"/>
      <c r="T66" s="16"/>
      <c r="U66" s="16"/>
      <c r="V66" s="16"/>
      <c r="W66" s="16"/>
      <c r="X66" s="16"/>
      <c r="Y66" s="16"/>
      <c r="Z66" s="16"/>
      <c r="AA66" s="16"/>
      <c r="AB66" s="16"/>
      <c r="AC66" s="16"/>
      <c r="AD66" s="16"/>
      <c r="AE66" s="16"/>
      <c r="AF66" s="16"/>
      <c r="AG66" s="16"/>
      <c r="AH66" s="16"/>
      <c r="AI66" s="2"/>
      <c r="AJ66" s="2"/>
    </row>
    <row r="67" ht="15.75" customHeight="1">
      <c r="A67" s="16"/>
      <c r="B67" s="16"/>
      <c r="C67" s="16"/>
      <c r="D67" s="16"/>
      <c r="E67" s="16"/>
      <c r="F67" s="16"/>
      <c r="G67" s="16"/>
      <c r="H67" s="16"/>
      <c r="I67" s="16"/>
      <c r="J67" s="16"/>
      <c r="K67" s="16"/>
      <c r="L67" s="16"/>
      <c r="M67" s="16"/>
      <c r="N67" s="16"/>
      <c r="O67" s="16"/>
      <c r="P67" s="16"/>
      <c r="Q67" s="16"/>
      <c r="R67" s="16"/>
      <c r="S67" s="16"/>
      <c r="T67" s="16"/>
      <c r="U67" s="16"/>
      <c r="V67" s="16"/>
      <c r="W67" s="16"/>
      <c r="X67" s="16"/>
      <c r="Y67" s="16"/>
      <c r="Z67" s="16"/>
      <c r="AA67" s="16"/>
      <c r="AB67" s="16"/>
      <c r="AC67" s="16"/>
      <c r="AD67" s="16"/>
      <c r="AE67" s="16"/>
      <c r="AF67" s="16"/>
      <c r="AG67" s="16"/>
      <c r="AH67" s="16"/>
      <c r="AI67" s="2"/>
      <c r="AJ67" s="2"/>
    </row>
    <row r="68" ht="15.75" customHeight="1">
      <c r="A68" s="16"/>
      <c r="B68" s="16"/>
      <c r="C68" s="16"/>
      <c r="D68" s="16"/>
      <c r="E68" s="16"/>
      <c r="F68" s="16"/>
      <c r="G68" s="16"/>
      <c r="H68" s="16"/>
      <c r="I68" s="16"/>
      <c r="J68" s="16"/>
      <c r="K68" s="16"/>
      <c r="L68" s="16"/>
      <c r="M68" s="16"/>
      <c r="N68" s="16"/>
      <c r="O68" s="16"/>
      <c r="P68" s="16"/>
      <c r="Q68" s="16"/>
      <c r="R68" s="16"/>
      <c r="S68" s="16"/>
      <c r="T68" s="16"/>
      <c r="U68" s="16"/>
      <c r="V68" s="16"/>
      <c r="W68" s="16"/>
      <c r="X68" s="16"/>
      <c r="Y68" s="16"/>
      <c r="Z68" s="16"/>
      <c r="AA68" s="16"/>
      <c r="AB68" s="16"/>
      <c r="AC68" s="16"/>
      <c r="AD68" s="16"/>
      <c r="AE68" s="16"/>
      <c r="AF68" s="16"/>
      <c r="AG68" s="16"/>
      <c r="AH68" s="16"/>
      <c r="AI68" s="2"/>
      <c r="AJ68" s="2"/>
    </row>
    <row r="69" ht="15.75" customHeight="1">
      <c r="A69" s="16"/>
      <c r="B69" s="16"/>
      <c r="C69" s="16"/>
      <c r="D69" s="16"/>
      <c r="E69" s="16"/>
      <c r="F69" s="16"/>
      <c r="G69" s="16"/>
      <c r="H69" s="16"/>
      <c r="I69" s="16"/>
      <c r="J69" s="16"/>
      <c r="K69" s="16"/>
      <c r="L69" s="16"/>
      <c r="M69" s="16"/>
      <c r="N69" s="16"/>
      <c r="O69" s="16"/>
      <c r="P69" s="16"/>
      <c r="Q69" s="16"/>
      <c r="R69" s="16"/>
      <c r="S69" s="16"/>
      <c r="T69" s="16"/>
      <c r="U69" s="16"/>
      <c r="V69" s="16"/>
      <c r="W69" s="16"/>
      <c r="X69" s="16"/>
      <c r="Y69" s="16"/>
      <c r="Z69" s="16"/>
      <c r="AA69" s="16"/>
      <c r="AB69" s="16"/>
      <c r="AC69" s="16"/>
      <c r="AD69" s="16"/>
      <c r="AE69" s="16"/>
      <c r="AF69" s="16"/>
      <c r="AG69" s="16"/>
      <c r="AH69" s="16"/>
      <c r="AI69" s="2"/>
      <c r="AJ69" s="2"/>
    </row>
    <row r="70" ht="15.75" customHeight="1">
      <c r="A70" s="16"/>
      <c r="B70" s="16"/>
      <c r="C70" s="16"/>
      <c r="D70" s="16"/>
      <c r="E70" s="16"/>
      <c r="F70" s="16"/>
      <c r="G70" s="16"/>
      <c r="H70" s="16"/>
      <c r="I70" s="16"/>
      <c r="J70" s="16"/>
      <c r="K70" s="16"/>
      <c r="L70" s="16"/>
      <c r="M70" s="16"/>
      <c r="N70" s="16"/>
      <c r="O70" s="16"/>
      <c r="P70" s="16"/>
      <c r="Q70" s="16"/>
      <c r="R70" s="16"/>
      <c r="S70" s="16"/>
      <c r="T70" s="16"/>
      <c r="U70" s="16"/>
      <c r="V70" s="16"/>
      <c r="W70" s="16"/>
      <c r="X70" s="16"/>
      <c r="Y70" s="16"/>
      <c r="Z70" s="16"/>
      <c r="AA70" s="16"/>
      <c r="AB70" s="16"/>
      <c r="AC70" s="16"/>
      <c r="AD70" s="16"/>
      <c r="AE70" s="16"/>
      <c r="AF70" s="16"/>
      <c r="AG70" s="16"/>
      <c r="AH70" s="16"/>
      <c r="AI70" s="2"/>
      <c r="AJ70" s="2"/>
    </row>
    <row r="71" ht="15.75" customHeight="1">
      <c r="A71" s="16"/>
      <c r="B71" s="16"/>
      <c r="C71" s="16"/>
      <c r="D71" s="16"/>
      <c r="E71" s="16"/>
      <c r="F71" s="16"/>
      <c r="G71" s="16"/>
      <c r="H71" s="16"/>
      <c r="I71" s="16"/>
      <c r="J71" s="16"/>
      <c r="K71" s="16"/>
      <c r="L71" s="16"/>
      <c r="M71" s="16"/>
      <c r="N71" s="16"/>
      <c r="O71" s="16"/>
      <c r="P71" s="16"/>
      <c r="Q71" s="16"/>
      <c r="R71" s="16"/>
      <c r="S71" s="16"/>
      <c r="T71" s="16"/>
      <c r="U71" s="16"/>
      <c r="V71" s="16"/>
      <c r="W71" s="16"/>
      <c r="X71" s="16"/>
      <c r="Y71" s="16"/>
      <c r="Z71" s="16"/>
      <c r="AA71" s="16"/>
      <c r="AB71" s="16"/>
      <c r="AC71" s="16"/>
      <c r="AD71" s="16"/>
      <c r="AE71" s="16"/>
      <c r="AF71" s="16"/>
      <c r="AG71" s="16"/>
      <c r="AH71" s="16"/>
      <c r="AI71" s="2"/>
      <c r="AJ71" s="2"/>
    </row>
    <row r="72" ht="15.75" customHeight="1">
      <c r="A72" s="16"/>
      <c r="B72" s="16"/>
      <c r="C72" s="16"/>
      <c r="D72" s="16"/>
      <c r="E72" s="16"/>
      <c r="F72" s="16"/>
      <c r="G72" s="16"/>
      <c r="H72" s="16"/>
      <c r="I72" s="16"/>
      <c r="J72" s="16"/>
      <c r="K72" s="16"/>
      <c r="L72" s="16"/>
      <c r="M72" s="16"/>
      <c r="N72" s="16"/>
      <c r="O72" s="16"/>
      <c r="P72" s="16"/>
      <c r="Q72" s="16"/>
      <c r="R72" s="16"/>
      <c r="S72" s="16"/>
      <c r="T72" s="16"/>
      <c r="U72" s="16"/>
      <c r="V72" s="16"/>
      <c r="W72" s="16"/>
      <c r="X72" s="16"/>
      <c r="Y72" s="16"/>
      <c r="Z72" s="16"/>
      <c r="AA72" s="16"/>
      <c r="AB72" s="16"/>
      <c r="AC72" s="16"/>
      <c r="AD72" s="16"/>
      <c r="AE72" s="16"/>
      <c r="AF72" s="16"/>
      <c r="AG72" s="16"/>
      <c r="AH72" s="16"/>
      <c r="AI72" s="2"/>
      <c r="AJ72" s="2"/>
    </row>
    <row r="73" ht="15.75" customHeight="1">
      <c r="A73" s="16"/>
      <c r="B73" s="16"/>
      <c r="C73" s="16"/>
      <c r="D73" s="16"/>
      <c r="E73" s="16"/>
      <c r="F73" s="16"/>
      <c r="G73" s="16"/>
      <c r="H73" s="16"/>
      <c r="I73" s="16"/>
      <c r="J73" s="16"/>
      <c r="K73" s="16"/>
      <c r="L73" s="16"/>
      <c r="M73" s="16"/>
      <c r="N73" s="16"/>
      <c r="O73" s="16"/>
      <c r="P73" s="16"/>
      <c r="Q73" s="16"/>
      <c r="R73" s="16"/>
      <c r="S73" s="16"/>
      <c r="T73" s="16"/>
      <c r="U73" s="16"/>
      <c r="V73" s="16"/>
      <c r="W73" s="16"/>
      <c r="X73" s="16"/>
      <c r="Y73" s="16"/>
      <c r="Z73" s="16"/>
      <c r="AA73" s="16"/>
      <c r="AB73" s="16"/>
      <c r="AC73" s="16"/>
      <c r="AD73" s="16"/>
      <c r="AE73" s="16"/>
      <c r="AF73" s="16"/>
      <c r="AG73" s="16"/>
      <c r="AH73" s="16"/>
      <c r="AI73" s="2"/>
      <c r="AJ73" s="2"/>
    </row>
    <row r="74" ht="15.75" customHeight="1">
      <c r="A74" s="16"/>
      <c r="B74" s="16"/>
      <c r="C74" s="16"/>
      <c r="D74" s="16"/>
      <c r="E74" s="16"/>
      <c r="F74" s="16"/>
      <c r="G74" s="16"/>
      <c r="H74" s="16"/>
      <c r="I74" s="16"/>
      <c r="J74" s="16"/>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2"/>
      <c r="AJ74" s="2"/>
    </row>
    <row r="75" ht="15.75" customHeight="1">
      <c r="A75" s="16"/>
      <c r="B75" s="16"/>
      <c r="C75" s="16"/>
      <c r="D75" s="16"/>
      <c r="E75" s="16"/>
      <c r="F75" s="16"/>
      <c r="G75" s="16"/>
      <c r="H75" s="16"/>
      <c r="I75" s="16"/>
      <c r="J75" s="16"/>
      <c r="K75" s="16"/>
      <c r="L75" s="16"/>
      <c r="M75" s="16"/>
      <c r="N75" s="16"/>
      <c r="O75" s="16"/>
      <c r="P75" s="16"/>
      <c r="Q75" s="16"/>
      <c r="R75" s="16"/>
      <c r="S75" s="16"/>
      <c r="T75" s="16"/>
      <c r="U75" s="16"/>
      <c r="V75" s="16"/>
      <c r="W75" s="16"/>
      <c r="X75" s="16"/>
      <c r="Y75" s="16"/>
      <c r="Z75" s="16"/>
      <c r="AA75" s="16"/>
      <c r="AB75" s="16"/>
      <c r="AC75" s="16"/>
      <c r="AD75" s="16"/>
      <c r="AE75" s="16"/>
      <c r="AF75" s="16"/>
      <c r="AG75" s="16"/>
      <c r="AH75" s="16"/>
      <c r="AI75" s="2"/>
      <c r="AJ75" s="2"/>
    </row>
    <row r="76" ht="15.75" customHeight="1">
      <c r="A76" s="16"/>
      <c r="B76" s="16"/>
      <c r="C76" s="16"/>
      <c r="D76" s="16"/>
      <c r="E76" s="16"/>
      <c r="F76" s="16"/>
      <c r="G76" s="16"/>
      <c r="H76" s="16"/>
      <c r="I76" s="16"/>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2"/>
      <c r="AJ76" s="2"/>
    </row>
    <row r="77" ht="15.75" customHeight="1">
      <c r="A77" s="16"/>
      <c r="B77" s="16"/>
      <c r="C77" s="16"/>
      <c r="D77" s="16"/>
      <c r="E77" s="16"/>
      <c r="F77" s="16"/>
      <c r="G77" s="16"/>
      <c r="H77" s="16"/>
      <c r="I77" s="16"/>
      <c r="J77" s="16"/>
      <c r="K77" s="16"/>
      <c r="L77" s="16"/>
      <c r="M77" s="16"/>
      <c r="N77" s="16"/>
      <c r="O77" s="16"/>
      <c r="P77" s="16"/>
      <c r="Q77" s="16"/>
      <c r="R77" s="16"/>
      <c r="S77" s="16"/>
      <c r="T77" s="16"/>
      <c r="U77" s="16"/>
      <c r="V77" s="16"/>
      <c r="W77" s="16"/>
      <c r="X77" s="16"/>
      <c r="Y77" s="16"/>
      <c r="Z77" s="16"/>
      <c r="AA77" s="16"/>
      <c r="AB77" s="16"/>
      <c r="AC77" s="16"/>
      <c r="AD77" s="16"/>
      <c r="AE77" s="16"/>
      <c r="AF77" s="16"/>
      <c r="AG77" s="16"/>
      <c r="AH77" s="16"/>
      <c r="AI77" s="2"/>
      <c r="AJ77" s="2"/>
    </row>
    <row r="78" ht="15.75" customHeight="1">
      <c r="A78" s="16"/>
      <c r="B78" s="16"/>
      <c r="C78" s="16"/>
      <c r="D78" s="16"/>
      <c r="E78" s="16"/>
      <c r="F78" s="16"/>
      <c r="G78" s="16"/>
      <c r="H78" s="16"/>
      <c r="I78" s="16"/>
      <c r="J78" s="16"/>
      <c r="K78" s="16"/>
      <c r="L78" s="16"/>
      <c r="M78" s="16"/>
      <c r="N78" s="16"/>
      <c r="O78" s="16"/>
      <c r="P78" s="16"/>
      <c r="Q78" s="16"/>
      <c r="R78" s="16"/>
      <c r="S78" s="16"/>
      <c r="T78" s="16"/>
      <c r="U78" s="16"/>
      <c r="V78" s="16"/>
      <c r="W78" s="16"/>
      <c r="X78" s="16"/>
      <c r="Y78" s="16"/>
      <c r="Z78" s="16"/>
      <c r="AA78" s="16"/>
      <c r="AB78" s="16"/>
      <c r="AC78" s="16"/>
      <c r="AD78" s="16"/>
      <c r="AE78" s="16"/>
      <c r="AF78" s="16"/>
      <c r="AG78" s="16"/>
      <c r="AH78" s="16"/>
      <c r="AI78" s="2"/>
      <c r="AJ78" s="2"/>
    </row>
    <row r="79" ht="15.75" customHeight="1">
      <c r="A79" s="16"/>
      <c r="B79" s="16"/>
      <c r="C79" s="16"/>
      <c r="D79" s="16"/>
      <c r="E79" s="16"/>
      <c r="F79" s="16"/>
      <c r="G79" s="16"/>
      <c r="H79" s="16"/>
      <c r="I79" s="16"/>
      <c r="J79" s="16"/>
      <c r="K79" s="16"/>
      <c r="L79" s="16"/>
      <c r="M79" s="16"/>
      <c r="N79" s="16"/>
      <c r="O79" s="16"/>
      <c r="P79" s="16"/>
      <c r="Q79" s="16"/>
      <c r="R79" s="16"/>
      <c r="S79" s="16"/>
      <c r="T79" s="16"/>
      <c r="U79" s="16"/>
      <c r="V79" s="16"/>
      <c r="W79" s="16"/>
      <c r="X79" s="16"/>
      <c r="Y79" s="16"/>
      <c r="Z79" s="16"/>
      <c r="AA79" s="16"/>
      <c r="AB79" s="16"/>
      <c r="AC79" s="16"/>
      <c r="AD79" s="16"/>
      <c r="AE79" s="16"/>
      <c r="AF79" s="16"/>
      <c r="AG79" s="16"/>
      <c r="AH79" s="16"/>
      <c r="AI79" s="2"/>
      <c r="AJ79" s="2"/>
    </row>
    <row r="80" ht="15.75" customHeight="1">
      <c r="A80" s="16"/>
      <c r="B80" s="16"/>
      <c r="C80" s="16"/>
      <c r="D80" s="16"/>
      <c r="E80" s="16"/>
      <c r="F80" s="16"/>
      <c r="G80" s="16"/>
      <c r="H80" s="16"/>
      <c r="I80" s="16"/>
      <c r="J80" s="16"/>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2"/>
      <c r="AJ80" s="2"/>
    </row>
    <row r="81" ht="15.75" customHeight="1">
      <c r="A81" s="16"/>
      <c r="B81" s="16"/>
      <c r="C81" s="16"/>
      <c r="D81" s="16"/>
      <c r="E81" s="16"/>
      <c r="F81" s="16"/>
      <c r="G81" s="16"/>
      <c r="H81" s="16"/>
      <c r="I81" s="16"/>
      <c r="J81" s="16"/>
      <c r="K81" s="16"/>
      <c r="L81" s="16"/>
      <c r="M81" s="16"/>
      <c r="N81" s="16"/>
      <c r="O81" s="16"/>
      <c r="P81" s="16"/>
      <c r="Q81" s="16"/>
      <c r="R81" s="16"/>
      <c r="S81" s="16"/>
      <c r="T81" s="16"/>
      <c r="U81" s="16"/>
      <c r="V81" s="16"/>
      <c r="W81" s="16"/>
      <c r="X81" s="16"/>
      <c r="Y81" s="16"/>
      <c r="Z81" s="16"/>
      <c r="AA81" s="16"/>
      <c r="AB81" s="16"/>
      <c r="AC81" s="16"/>
      <c r="AD81" s="16"/>
      <c r="AE81" s="16"/>
      <c r="AF81" s="16"/>
      <c r="AG81" s="16"/>
      <c r="AH81" s="16"/>
      <c r="AI81" s="2"/>
      <c r="AJ81" s="2"/>
    </row>
    <row r="82" ht="15.75" customHeight="1">
      <c r="A82" s="16"/>
      <c r="B82" s="16"/>
      <c r="C82" s="16"/>
      <c r="D82" s="16"/>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2"/>
      <c r="AJ82" s="2"/>
    </row>
    <row r="83" ht="15.75" customHeight="1">
      <c r="A83" s="16"/>
      <c r="B83" s="16"/>
      <c r="C83" s="16"/>
      <c r="D83" s="16"/>
      <c r="E83" s="16"/>
      <c r="F83" s="16"/>
      <c r="G83" s="16"/>
      <c r="H83" s="16"/>
      <c r="I83" s="16"/>
      <c r="J83" s="16"/>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2"/>
      <c r="AJ83" s="2"/>
    </row>
    <row r="84" ht="15.75" customHeight="1">
      <c r="A84" s="16"/>
      <c r="B84" s="16"/>
      <c r="C84" s="16"/>
      <c r="D84" s="16"/>
      <c r="E84" s="16"/>
      <c r="F84" s="16"/>
      <c r="G84" s="16"/>
      <c r="H84" s="16"/>
      <c r="I84" s="16"/>
      <c r="J84" s="16"/>
      <c r="K84" s="16"/>
      <c r="L84" s="16"/>
      <c r="M84" s="16"/>
      <c r="N84" s="16"/>
      <c r="O84" s="16"/>
      <c r="P84" s="16"/>
      <c r="Q84" s="16"/>
      <c r="R84" s="16"/>
      <c r="S84" s="16"/>
      <c r="T84" s="16"/>
      <c r="U84" s="16"/>
      <c r="V84" s="16"/>
      <c r="W84" s="16"/>
      <c r="X84" s="16"/>
      <c r="Y84" s="16"/>
      <c r="Z84" s="16"/>
      <c r="AA84" s="16"/>
      <c r="AB84" s="16"/>
      <c r="AC84" s="16"/>
      <c r="AD84" s="16"/>
      <c r="AE84" s="16"/>
      <c r="AF84" s="16"/>
      <c r="AG84" s="16"/>
      <c r="AH84" s="16"/>
      <c r="AI84" s="2"/>
      <c r="AJ84" s="2"/>
    </row>
    <row r="85" ht="15.75" customHeight="1">
      <c r="A85" s="16"/>
      <c r="B85" s="16"/>
      <c r="C85" s="16"/>
      <c r="D85" s="16"/>
      <c r="E85" s="16"/>
      <c r="F85" s="16"/>
      <c r="G85" s="16"/>
      <c r="H85" s="16"/>
      <c r="I85" s="16"/>
      <c r="J85" s="16"/>
      <c r="K85" s="16"/>
      <c r="L85" s="16"/>
      <c r="M85" s="16"/>
      <c r="N85" s="16"/>
      <c r="O85" s="16"/>
      <c r="P85" s="16"/>
      <c r="Q85" s="16"/>
      <c r="R85" s="16"/>
      <c r="S85" s="16"/>
      <c r="T85" s="16"/>
      <c r="U85" s="16"/>
      <c r="V85" s="16"/>
      <c r="W85" s="16"/>
      <c r="X85" s="16"/>
      <c r="Y85" s="16"/>
      <c r="Z85" s="16"/>
      <c r="AA85" s="16"/>
      <c r="AB85" s="16"/>
      <c r="AC85" s="16"/>
      <c r="AD85" s="16"/>
      <c r="AE85" s="16"/>
      <c r="AF85" s="16"/>
      <c r="AG85" s="16"/>
      <c r="AH85" s="16"/>
      <c r="AI85" s="2"/>
      <c r="AJ85" s="2"/>
    </row>
    <row r="86" ht="15.75" customHeight="1">
      <c r="A86" s="16"/>
      <c r="B86" s="16"/>
      <c r="C86" s="16"/>
      <c r="D86" s="16"/>
      <c r="E86" s="16"/>
      <c r="F86" s="16"/>
      <c r="G86" s="16"/>
      <c r="H86" s="16"/>
      <c r="I86" s="16"/>
      <c r="J86" s="16"/>
      <c r="K86" s="16"/>
      <c r="L86" s="16"/>
      <c r="M86" s="16"/>
      <c r="N86" s="16"/>
      <c r="O86" s="16"/>
      <c r="P86" s="16"/>
      <c r="Q86" s="16"/>
      <c r="R86" s="16"/>
      <c r="S86" s="16"/>
      <c r="T86" s="16"/>
      <c r="U86" s="16"/>
      <c r="V86" s="16"/>
      <c r="W86" s="16"/>
      <c r="X86" s="16"/>
      <c r="Y86" s="16"/>
      <c r="Z86" s="16"/>
      <c r="AA86" s="16"/>
      <c r="AB86" s="16"/>
      <c r="AC86" s="16"/>
      <c r="AD86" s="16"/>
      <c r="AE86" s="16"/>
      <c r="AF86" s="16"/>
      <c r="AG86" s="16"/>
      <c r="AH86" s="16"/>
      <c r="AI86" s="2"/>
      <c r="AJ86" s="2"/>
    </row>
    <row r="87" ht="15.75" customHeight="1">
      <c r="A87" s="16"/>
      <c r="B87" s="16"/>
      <c r="C87" s="16"/>
      <c r="D87" s="16"/>
      <c r="E87" s="16"/>
      <c r="F87" s="16"/>
      <c r="G87" s="16"/>
      <c r="H87" s="16"/>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2"/>
      <c r="AJ87" s="2"/>
    </row>
    <row r="88" ht="15.75" customHeight="1">
      <c r="A88" s="16"/>
      <c r="B88" s="16"/>
      <c r="C88" s="16"/>
      <c r="D88" s="16"/>
      <c r="E88" s="16"/>
      <c r="F88" s="16"/>
      <c r="G88" s="16"/>
      <c r="H88" s="16"/>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2"/>
      <c r="AJ88" s="2"/>
    </row>
    <row r="89" ht="15.75" customHeight="1">
      <c r="A89" s="16"/>
      <c r="B89" s="16"/>
      <c r="C89" s="16"/>
      <c r="D89" s="16"/>
      <c r="E89" s="16"/>
      <c r="F89" s="16"/>
      <c r="G89" s="16"/>
      <c r="H89" s="16"/>
      <c r="I89" s="16"/>
      <c r="J89" s="16"/>
      <c r="K89" s="16"/>
      <c r="L89" s="16"/>
      <c r="M89" s="16"/>
      <c r="N89" s="16"/>
      <c r="O89" s="16"/>
      <c r="P89" s="16"/>
      <c r="Q89" s="16"/>
      <c r="R89" s="16"/>
      <c r="S89" s="16"/>
      <c r="T89" s="16"/>
      <c r="U89" s="16"/>
      <c r="V89" s="16"/>
      <c r="W89" s="16"/>
      <c r="X89" s="16"/>
      <c r="Y89" s="16"/>
      <c r="Z89" s="16"/>
      <c r="AA89" s="16"/>
      <c r="AB89" s="16"/>
      <c r="AC89" s="16"/>
      <c r="AD89" s="16"/>
      <c r="AE89" s="16"/>
      <c r="AF89" s="16"/>
      <c r="AG89" s="16"/>
      <c r="AH89" s="16"/>
      <c r="AI89" s="2"/>
      <c r="AJ89" s="2"/>
    </row>
    <row r="90" ht="15.75" customHeight="1">
      <c r="A90" s="16"/>
      <c r="B90" s="16"/>
      <c r="C90" s="16"/>
      <c r="D90" s="16"/>
      <c r="E90" s="16"/>
      <c r="F90" s="16"/>
      <c r="G90" s="16"/>
      <c r="H90" s="16"/>
      <c r="I90" s="16"/>
      <c r="J90" s="16"/>
      <c r="K90" s="16"/>
      <c r="L90" s="16"/>
      <c r="M90" s="16"/>
      <c r="N90" s="16"/>
      <c r="O90" s="16"/>
      <c r="P90" s="16"/>
      <c r="Q90" s="16"/>
      <c r="R90" s="16"/>
      <c r="S90" s="16"/>
      <c r="T90" s="16"/>
      <c r="U90" s="16"/>
      <c r="V90" s="16"/>
      <c r="W90" s="16"/>
      <c r="X90" s="16"/>
      <c r="Y90" s="16"/>
      <c r="Z90" s="16"/>
      <c r="AA90" s="16"/>
      <c r="AB90" s="16"/>
      <c r="AC90" s="16"/>
      <c r="AD90" s="16"/>
      <c r="AE90" s="16"/>
      <c r="AF90" s="16"/>
      <c r="AG90" s="16"/>
      <c r="AH90" s="16"/>
      <c r="AI90" s="2"/>
      <c r="AJ90" s="2"/>
    </row>
    <row r="91" ht="15.75" customHeight="1">
      <c r="A91" s="16"/>
      <c r="B91" s="16"/>
      <c r="C91" s="16"/>
      <c r="D91" s="16"/>
      <c r="E91" s="16"/>
      <c r="F91" s="16"/>
      <c r="G91" s="16"/>
      <c r="H91" s="16"/>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2"/>
      <c r="AJ91" s="2"/>
    </row>
    <row r="92" ht="15.75" customHeight="1">
      <c r="A92" s="16"/>
      <c r="B92" s="16"/>
      <c r="C92" s="16"/>
      <c r="D92" s="16"/>
      <c r="E92" s="16"/>
      <c r="F92" s="16"/>
      <c r="G92" s="16"/>
      <c r="H92" s="16"/>
      <c r="I92" s="16"/>
      <c r="J92" s="16"/>
      <c r="K92" s="16"/>
      <c r="L92" s="16"/>
      <c r="M92" s="16"/>
      <c r="N92" s="16"/>
      <c r="O92" s="16"/>
      <c r="P92" s="16"/>
      <c r="Q92" s="16"/>
      <c r="R92" s="16"/>
      <c r="S92" s="16"/>
      <c r="T92" s="16"/>
      <c r="U92" s="16"/>
      <c r="V92" s="16"/>
      <c r="W92" s="16"/>
      <c r="X92" s="16"/>
      <c r="Y92" s="16"/>
      <c r="Z92" s="16"/>
      <c r="AA92" s="16"/>
      <c r="AB92" s="16"/>
      <c r="AC92" s="16"/>
      <c r="AD92" s="16"/>
      <c r="AE92" s="16"/>
      <c r="AF92" s="16"/>
      <c r="AG92" s="16"/>
      <c r="AH92" s="16"/>
      <c r="AI92" s="2"/>
      <c r="AJ92" s="2"/>
    </row>
    <row r="93" ht="15.75" customHeight="1">
      <c r="A93" s="16"/>
      <c r="B93" s="16"/>
      <c r="C93" s="16"/>
      <c r="D93" s="16"/>
      <c r="E93" s="16"/>
      <c r="F93" s="16"/>
      <c r="G93" s="16"/>
      <c r="H93" s="16"/>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2"/>
      <c r="AJ93" s="2"/>
    </row>
    <row r="94" ht="15.75" customHeight="1">
      <c r="A94" s="16"/>
      <c r="B94" s="16"/>
      <c r="C94" s="16"/>
      <c r="D94" s="16"/>
      <c r="E94" s="16"/>
      <c r="F94" s="16"/>
      <c r="G94" s="16"/>
      <c r="H94" s="16"/>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2"/>
      <c r="AJ94" s="2"/>
    </row>
    <row r="95" ht="15.75" customHeight="1">
      <c r="A95" s="16"/>
      <c r="B95" s="16"/>
      <c r="C95" s="16"/>
      <c r="D95" s="16"/>
      <c r="E95" s="16"/>
      <c r="F95" s="16"/>
      <c r="G95" s="16"/>
      <c r="H95" s="16"/>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2"/>
      <c r="AJ95" s="2"/>
    </row>
    <row r="96" ht="15.75" customHeight="1">
      <c r="A96" s="16"/>
      <c r="B96" s="16"/>
      <c r="C96" s="16"/>
      <c r="D96" s="16"/>
      <c r="E96" s="16"/>
      <c r="F96" s="16"/>
      <c r="G96" s="16"/>
      <c r="H96" s="16"/>
      <c r="I96" s="16"/>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2"/>
      <c r="AJ96" s="2"/>
    </row>
    <row r="97" ht="15.75" customHeight="1">
      <c r="A97" s="16"/>
      <c r="B97" s="16"/>
      <c r="C97" s="16"/>
      <c r="D97" s="16"/>
      <c r="E97" s="16"/>
      <c r="F97" s="16"/>
      <c r="G97" s="16"/>
      <c r="H97" s="16"/>
      <c r="I97" s="16"/>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2"/>
      <c r="AJ97" s="2"/>
    </row>
    <row r="98" ht="15.75" customHeight="1">
      <c r="A98" s="16"/>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2"/>
      <c r="AJ98" s="2"/>
    </row>
    <row r="99" ht="15.75" customHeight="1">
      <c r="A99" s="16"/>
      <c r="B99" s="16"/>
      <c r="C99" s="16"/>
      <c r="D99" s="16"/>
      <c r="E99" s="16"/>
      <c r="F99" s="16"/>
      <c r="G99" s="16"/>
      <c r="H99" s="16"/>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2"/>
      <c r="AJ99" s="2"/>
    </row>
    <row r="100" ht="15.75" customHeight="1">
      <c r="A100" s="16"/>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2"/>
      <c r="AJ100" s="2"/>
    </row>
    <row r="101" ht="15.75" customHeight="1">
      <c r="A101" s="16"/>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2"/>
      <c r="AJ101" s="2"/>
    </row>
    <row r="102" ht="15.75" customHeight="1">
      <c r="A102" s="16"/>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2"/>
      <c r="AJ102" s="2"/>
    </row>
    <row r="103" ht="15.75" customHeight="1">
      <c r="A103" s="16"/>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2"/>
      <c r="AJ103" s="2"/>
    </row>
    <row r="104" ht="15.75" customHeight="1">
      <c r="A104" s="16"/>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2"/>
      <c r="AJ104" s="2"/>
    </row>
    <row r="105" ht="15.75" customHeight="1">
      <c r="A105" s="16"/>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2"/>
      <c r="AJ105" s="2"/>
    </row>
    <row r="106" ht="15.75" customHeight="1">
      <c r="A106" s="16"/>
      <c r="B106" s="16"/>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2"/>
      <c r="AJ106" s="2"/>
    </row>
    <row r="107" ht="15.75" customHeight="1">
      <c r="A107" s="16"/>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2"/>
      <c r="AJ107" s="2"/>
    </row>
    <row r="108" ht="15.75" customHeight="1">
      <c r="A108" s="16"/>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2"/>
      <c r="AJ108" s="2"/>
    </row>
    <row r="109" ht="15.75" customHeight="1">
      <c r="A109" s="16"/>
      <c r="B109" s="16"/>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2"/>
      <c r="AJ109" s="2"/>
    </row>
    <row r="110" ht="15.75" customHeight="1">
      <c r="A110" s="16"/>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2"/>
      <c r="AJ110" s="2"/>
    </row>
    <row r="111" ht="15.75" customHeight="1">
      <c r="A111" s="16"/>
      <c r="B111" s="16"/>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2"/>
      <c r="AJ111" s="2"/>
    </row>
    <row r="112" ht="15.75" customHeight="1">
      <c r="A112" s="16"/>
      <c r="B112" s="16"/>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2"/>
      <c r="AJ112" s="2"/>
    </row>
    <row r="113" ht="15.75" customHeight="1">
      <c r="A113" s="16"/>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2"/>
      <c r="AJ113" s="2"/>
    </row>
    <row r="114" ht="15.75" customHeight="1">
      <c r="A114" s="16"/>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2"/>
      <c r="AJ114" s="2"/>
    </row>
    <row r="115" ht="15.75" customHeight="1">
      <c r="A115" s="16"/>
      <c r="B115" s="16"/>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2"/>
      <c r="AJ115" s="2"/>
    </row>
    <row r="116" ht="15.75" customHeight="1">
      <c r="A116" s="16"/>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2"/>
      <c r="AJ116" s="2"/>
    </row>
    <row r="117" ht="15.75" customHeight="1">
      <c r="A117" s="16"/>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2"/>
      <c r="AJ117" s="2"/>
    </row>
    <row r="118" ht="15.75" customHeight="1">
      <c r="A118" s="16"/>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2"/>
      <c r="AJ118" s="2"/>
    </row>
    <row r="119" ht="15.75" customHeight="1">
      <c r="A119" s="16"/>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2"/>
      <c r="AJ119" s="2"/>
    </row>
    <row r="120" ht="15.75" customHeight="1">
      <c r="A120" s="16"/>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2"/>
      <c r="AJ120" s="2"/>
    </row>
    <row r="121" ht="15.75" customHeight="1">
      <c r="A121" s="16"/>
      <c r="B121" s="16"/>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2"/>
      <c r="AJ121" s="2"/>
    </row>
    <row r="122" ht="15.75" customHeight="1">
      <c r="A122" s="16"/>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2"/>
      <c r="AJ122" s="2"/>
    </row>
    <row r="123" ht="15.75" customHeight="1">
      <c r="A123" s="16"/>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2"/>
      <c r="AJ123" s="2"/>
    </row>
    <row r="124" ht="15.75" customHeight="1">
      <c r="A124" s="16"/>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2"/>
      <c r="AJ124" s="2"/>
    </row>
    <row r="125" ht="15.75" customHeight="1">
      <c r="A125" s="16"/>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2"/>
      <c r="AJ125" s="2"/>
    </row>
    <row r="126" ht="15.75" customHeight="1">
      <c r="A126" s="16"/>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2"/>
      <c r="AJ126" s="2"/>
    </row>
    <row r="127" ht="15.75" customHeight="1">
      <c r="A127" s="16"/>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c r="AA127" s="16"/>
      <c r="AB127" s="16"/>
      <c r="AC127" s="16"/>
      <c r="AD127" s="16"/>
      <c r="AE127" s="16"/>
      <c r="AF127" s="16"/>
      <c r="AG127" s="16"/>
      <c r="AH127" s="16"/>
      <c r="AI127" s="2"/>
      <c r="AJ127" s="2"/>
    </row>
    <row r="128" ht="15.75" customHeight="1">
      <c r="A128" s="16"/>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2"/>
      <c r="AJ128" s="2"/>
    </row>
    <row r="129" ht="15.75" customHeight="1">
      <c r="A129" s="16"/>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c r="AI129" s="2"/>
      <c r="AJ129" s="2"/>
    </row>
    <row r="130" ht="15.75" customHeight="1">
      <c r="A130" s="16"/>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c r="AA130" s="16"/>
      <c r="AB130" s="16"/>
      <c r="AC130" s="16"/>
      <c r="AD130" s="16"/>
      <c r="AE130" s="16"/>
      <c r="AF130" s="16"/>
      <c r="AG130" s="16"/>
      <c r="AH130" s="16"/>
      <c r="AI130" s="2"/>
      <c r="AJ130" s="2"/>
    </row>
    <row r="131" ht="15.75" customHeight="1">
      <c r="A131" s="16"/>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c r="AI131" s="2"/>
      <c r="AJ131" s="2"/>
    </row>
    <row r="132" ht="15.75" customHeight="1">
      <c r="A132" s="16"/>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c r="AA132" s="16"/>
      <c r="AB132" s="16"/>
      <c r="AC132" s="16"/>
      <c r="AD132" s="16"/>
      <c r="AE132" s="16"/>
      <c r="AF132" s="16"/>
      <c r="AG132" s="16"/>
      <c r="AH132" s="16"/>
      <c r="AI132" s="2"/>
      <c r="AJ132" s="2"/>
    </row>
    <row r="133" ht="15.75" customHeight="1">
      <c r="A133" s="16"/>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c r="AA133" s="16"/>
      <c r="AB133" s="16"/>
      <c r="AC133" s="16"/>
      <c r="AD133" s="16"/>
      <c r="AE133" s="16"/>
      <c r="AF133" s="16"/>
      <c r="AG133" s="16"/>
      <c r="AH133" s="16"/>
      <c r="AI133" s="2"/>
      <c r="AJ133" s="2"/>
    </row>
    <row r="134" ht="15.75" customHeight="1">
      <c r="A134" s="16"/>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c r="AA134" s="16"/>
      <c r="AB134" s="16"/>
      <c r="AC134" s="16"/>
      <c r="AD134" s="16"/>
      <c r="AE134" s="16"/>
      <c r="AF134" s="16"/>
      <c r="AG134" s="16"/>
      <c r="AH134" s="16"/>
      <c r="AI134" s="2"/>
      <c r="AJ134" s="2"/>
    </row>
    <row r="135" ht="15.75" customHeight="1">
      <c r="A135" s="16"/>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c r="AA135" s="16"/>
      <c r="AB135" s="16"/>
      <c r="AC135" s="16"/>
      <c r="AD135" s="16"/>
      <c r="AE135" s="16"/>
      <c r="AF135" s="16"/>
      <c r="AG135" s="16"/>
      <c r="AH135" s="16"/>
      <c r="AI135" s="2"/>
      <c r="AJ135" s="2"/>
    </row>
    <row r="136" ht="15.75" customHeight="1">
      <c r="A136" s="16"/>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c r="AA136" s="16"/>
      <c r="AB136" s="16"/>
      <c r="AC136" s="16"/>
      <c r="AD136" s="16"/>
      <c r="AE136" s="16"/>
      <c r="AF136" s="16"/>
      <c r="AG136" s="16"/>
      <c r="AH136" s="16"/>
      <c r="AI136" s="2"/>
      <c r="AJ136" s="2"/>
    </row>
    <row r="137" ht="15.75" customHeight="1">
      <c r="A137" s="16"/>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c r="AI137" s="2"/>
      <c r="AJ137" s="2"/>
    </row>
    <row r="138" ht="15.75" customHeight="1">
      <c r="A138" s="16"/>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c r="AA138" s="16"/>
      <c r="AB138" s="16"/>
      <c r="AC138" s="16"/>
      <c r="AD138" s="16"/>
      <c r="AE138" s="16"/>
      <c r="AF138" s="16"/>
      <c r="AG138" s="16"/>
      <c r="AH138" s="16"/>
      <c r="AI138" s="2"/>
      <c r="AJ138" s="2"/>
    </row>
    <row r="139" ht="15.75" customHeight="1">
      <c r="A139" s="16"/>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c r="AA139" s="16"/>
      <c r="AB139" s="16"/>
      <c r="AC139" s="16"/>
      <c r="AD139" s="16"/>
      <c r="AE139" s="16"/>
      <c r="AF139" s="16"/>
      <c r="AG139" s="16"/>
      <c r="AH139" s="16"/>
      <c r="AI139" s="2"/>
      <c r="AJ139" s="2"/>
    </row>
    <row r="140" ht="15.75" customHeight="1">
      <c r="A140" s="16"/>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c r="AA140" s="16"/>
      <c r="AB140" s="16"/>
      <c r="AC140" s="16"/>
      <c r="AD140" s="16"/>
      <c r="AE140" s="16"/>
      <c r="AF140" s="16"/>
      <c r="AG140" s="16"/>
      <c r="AH140" s="16"/>
      <c r="AI140" s="2"/>
      <c r="AJ140" s="2"/>
    </row>
    <row r="141" ht="15.75" customHeight="1">
      <c r="A141" s="16"/>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c r="AA141" s="16"/>
      <c r="AB141" s="16"/>
      <c r="AC141" s="16"/>
      <c r="AD141" s="16"/>
      <c r="AE141" s="16"/>
      <c r="AF141" s="16"/>
      <c r="AG141" s="16"/>
      <c r="AH141" s="16"/>
      <c r="AI141" s="2"/>
      <c r="AJ141" s="2"/>
    </row>
    <row r="142" ht="15.75" customHeight="1">
      <c r="A142" s="16"/>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c r="AA142" s="16"/>
      <c r="AB142" s="16"/>
      <c r="AC142" s="16"/>
      <c r="AD142" s="16"/>
      <c r="AE142" s="16"/>
      <c r="AF142" s="16"/>
      <c r="AG142" s="16"/>
      <c r="AH142" s="16"/>
      <c r="AI142" s="2"/>
      <c r="AJ142" s="2"/>
    </row>
    <row r="143" ht="15.75" customHeight="1">
      <c r="A143" s="16"/>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c r="AA143" s="16"/>
      <c r="AB143" s="16"/>
      <c r="AC143" s="16"/>
      <c r="AD143" s="16"/>
      <c r="AE143" s="16"/>
      <c r="AF143" s="16"/>
      <c r="AG143" s="16"/>
      <c r="AH143" s="16"/>
      <c r="AI143" s="2"/>
      <c r="AJ143" s="2"/>
    </row>
    <row r="144" ht="15.75" customHeight="1">
      <c r="A144" s="16"/>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c r="AA144" s="16"/>
      <c r="AB144" s="16"/>
      <c r="AC144" s="16"/>
      <c r="AD144" s="16"/>
      <c r="AE144" s="16"/>
      <c r="AF144" s="16"/>
      <c r="AG144" s="16"/>
      <c r="AH144" s="16"/>
      <c r="AI144" s="2"/>
      <c r="AJ144" s="2"/>
    </row>
    <row r="145" ht="15.75" customHeight="1">
      <c r="A145" s="16"/>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c r="AA145" s="16"/>
      <c r="AB145" s="16"/>
      <c r="AC145" s="16"/>
      <c r="AD145" s="16"/>
      <c r="AE145" s="16"/>
      <c r="AF145" s="16"/>
      <c r="AG145" s="16"/>
      <c r="AH145" s="16"/>
      <c r="AI145" s="2"/>
      <c r="AJ145" s="2"/>
    </row>
    <row r="146" ht="15.75" customHeight="1">
      <c r="A146" s="16"/>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c r="AA146" s="16"/>
      <c r="AB146" s="16"/>
      <c r="AC146" s="16"/>
      <c r="AD146" s="16"/>
      <c r="AE146" s="16"/>
      <c r="AF146" s="16"/>
      <c r="AG146" s="16"/>
      <c r="AH146" s="16"/>
      <c r="AI146" s="2"/>
      <c r="AJ146" s="2"/>
    </row>
    <row r="147" ht="15.75" customHeight="1">
      <c r="A147" s="16"/>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c r="AA147" s="16"/>
      <c r="AB147" s="16"/>
      <c r="AC147" s="16"/>
      <c r="AD147" s="16"/>
      <c r="AE147" s="16"/>
      <c r="AF147" s="16"/>
      <c r="AG147" s="16"/>
      <c r="AH147" s="16"/>
      <c r="AI147" s="2"/>
      <c r="AJ147" s="2"/>
    </row>
    <row r="148" ht="15.75" customHeight="1">
      <c r="A148" s="16"/>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c r="AA148" s="16"/>
      <c r="AB148" s="16"/>
      <c r="AC148" s="16"/>
      <c r="AD148" s="16"/>
      <c r="AE148" s="16"/>
      <c r="AF148" s="16"/>
      <c r="AG148" s="16"/>
      <c r="AH148" s="16"/>
      <c r="AI148" s="2"/>
      <c r="AJ148" s="2"/>
    </row>
    <row r="149" ht="15.75" customHeight="1">
      <c r="A149" s="16"/>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c r="AA149" s="16"/>
      <c r="AB149" s="16"/>
      <c r="AC149" s="16"/>
      <c r="AD149" s="16"/>
      <c r="AE149" s="16"/>
      <c r="AF149" s="16"/>
      <c r="AG149" s="16"/>
      <c r="AH149" s="16"/>
      <c r="AI149" s="2"/>
      <c r="AJ149" s="2"/>
    </row>
    <row r="150" ht="15.75" customHeight="1">
      <c r="A150" s="16"/>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2"/>
      <c r="AJ150" s="2"/>
    </row>
    <row r="151" ht="15.75" customHeight="1">
      <c r="A151" s="16"/>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c r="AA151" s="16"/>
      <c r="AB151" s="16"/>
      <c r="AC151" s="16"/>
      <c r="AD151" s="16"/>
      <c r="AE151" s="16"/>
      <c r="AF151" s="16"/>
      <c r="AG151" s="16"/>
      <c r="AH151" s="16"/>
      <c r="AI151" s="2"/>
      <c r="AJ151" s="2"/>
    </row>
    <row r="152" ht="15.75" customHeight="1">
      <c r="A152" s="16"/>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c r="AA152" s="16"/>
      <c r="AB152" s="16"/>
      <c r="AC152" s="16"/>
      <c r="AD152" s="16"/>
      <c r="AE152" s="16"/>
      <c r="AF152" s="16"/>
      <c r="AG152" s="16"/>
      <c r="AH152" s="16"/>
      <c r="AI152" s="2"/>
      <c r="AJ152" s="2"/>
    </row>
    <row r="153" ht="15.75" customHeight="1">
      <c r="A153" s="16"/>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c r="AA153" s="16"/>
      <c r="AB153" s="16"/>
      <c r="AC153" s="16"/>
      <c r="AD153" s="16"/>
      <c r="AE153" s="16"/>
      <c r="AF153" s="16"/>
      <c r="AG153" s="16"/>
      <c r="AH153" s="16"/>
      <c r="AI153" s="2"/>
      <c r="AJ153" s="2"/>
    </row>
    <row r="154" ht="15.75" customHeight="1">
      <c r="A154" s="16"/>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c r="AA154" s="16"/>
      <c r="AB154" s="16"/>
      <c r="AC154" s="16"/>
      <c r="AD154" s="16"/>
      <c r="AE154" s="16"/>
      <c r="AF154" s="16"/>
      <c r="AG154" s="16"/>
      <c r="AH154" s="16"/>
      <c r="AI154" s="2"/>
      <c r="AJ154" s="2"/>
    </row>
    <row r="155" ht="15.75" customHeight="1">
      <c r="A155" s="16"/>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c r="AA155" s="16"/>
      <c r="AB155" s="16"/>
      <c r="AC155" s="16"/>
      <c r="AD155" s="16"/>
      <c r="AE155" s="16"/>
      <c r="AF155" s="16"/>
      <c r="AG155" s="16"/>
      <c r="AH155" s="16"/>
      <c r="AI155" s="2"/>
      <c r="AJ155" s="2"/>
    </row>
    <row r="156" ht="15.75" customHeight="1">
      <c r="A156" s="16"/>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c r="AI156" s="2"/>
      <c r="AJ156" s="2"/>
    </row>
    <row r="157" ht="15.75" customHeight="1">
      <c r="A157" s="16"/>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c r="AA157" s="16"/>
      <c r="AB157" s="16"/>
      <c r="AC157" s="16"/>
      <c r="AD157" s="16"/>
      <c r="AE157" s="16"/>
      <c r="AF157" s="16"/>
      <c r="AG157" s="16"/>
      <c r="AH157" s="16"/>
      <c r="AI157" s="2"/>
      <c r="AJ157" s="2"/>
    </row>
    <row r="158" ht="15.75" customHeight="1">
      <c r="A158" s="16"/>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c r="AA158" s="16"/>
      <c r="AB158" s="16"/>
      <c r="AC158" s="16"/>
      <c r="AD158" s="16"/>
      <c r="AE158" s="16"/>
      <c r="AF158" s="16"/>
      <c r="AG158" s="16"/>
      <c r="AH158" s="16"/>
      <c r="AI158" s="2"/>
      <c r="AJ158" s="2"/>
    </row>
    <row r="159" ht="15.75" customHeight="1">
      <c r="A159" s="16"/>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2"/>
      <c r="AJ159" s="2"/>
    </row>
    <row r="160" ht="15.75" customHeight="1">
      <c r="A160" s="16"/>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c r="AA160" s="16"/>
      <c r="AB160" s="16"/>
      <c r="AC160" s="16"/>
      <c r="AD160" s="16"/>
      <c r="AE160" s="16"/>
      <c r="AF160" s="16"/>
      <c r="AG160" s="16"/>
      <c r="AH160" s="16"/>
      <c r="AI160" s="2"/>
      <c r="AJ160" s="2"/>
    </row>
    <row r="161" ht="15.75" customHeight="1">
      <c r="A161" s="16"/>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c r="AA161" s="16"/>
      <c r="AB161" s="16"/>
      <c r="AC161" s="16"/>
      <c r="AD161" s="16"/>
      <c r="AE161" s="16"/>
      <c r="AF161" s="16"/>
      <c r="AG161" s="16"/>
      <c r="AH161" s="16"/>
      <c r="AI161" s="2"/>
      <c r="AJ161" s="2"/>
    </row>
    <row r="162" ht="15.75" customHeight="1">
      <c r="A162" s="16"/>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c r="AA162" s="16"/>
      <c r="AB162" s="16"/>
      <c r="AC162" s="16"/>
      <c r="AD162" s="16"/>
      <c r="AE162" s="16"/>
      <c r="AF162" s="16"/>
      <c r="AG162" s="16"/>
      <c r="AH162" s="16"/>
      <c r="AI162" s="2"/>
      <c r="AJ162" s="2"/>
    </row>
    <row r="163" ht="15.75" customHeight="1">
      <c r="A163" s="16"/>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c r="AA163" s="16"/>
      <c r="AB163" s="16"/>
      <c r="AC163" s="16"/>
      <c r="AD163" s="16"/>
      <c r="AE163" s="16"/>
      <c r="AF163" s="16"/>
      <c r="AG163" s="16"/>
      <c r="AH163" s="16"/>
      <c r="AI163" s="2"/>
      <c r="AJ163" s="2"/>
    </row>
    <row r="164" ht="15.75" customHeight="1">
      <c r="A164" s="16"/>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2"/>
      <c r="AJ164" s="2"/>
    </row>
    <row r="165" ht="15.75" customHeight="1">
      <c r="A165" s="16"/>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c r="AA165" s="16"/>
      <c r="AB165" s="16"/>
      <c r="AC165" s="16"/>
      <c r="AD165" s="16"/>
      <c r="AE165" s="16"/>
      <c r="AF165" s="16"/>
      <c r="AG165" s="16"/>
      <c r="AH165" s="16"/>
      <c r="AI165" s="2"/>
      <c r="AJ165" s="2"/>
    </row>
    <row r="166" ht="15.75" customHeight="1">
      <c r="A166" s="16"/>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2"/>
      <c r="AJ166" s="2"/>
    </row>
    <row r="167" ht="15.75" customHeight="1">
      <c r="A167" s="16"/>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c r="AI167" s="2"/>
      <c r="AJ167" s="2"/>
    </row>
    <row r="168" ht="15.75" customHeight="1">
      <c r="A168" s="16"/>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c r="AI168" s="2"/>
      <c r="AJ168" s="2"/>
    </row>
    <row r="169" ht="15.75" customHeight="1">
      <c r="A169" s="16"/>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c r="AA169" s="16"/>
      <c r="AB169" s="16"/>
      <c r="AC169" s="16"/>
      <c r="AD169" s="16"/>
      <c r="AE169" s="16"/>
      <c r="AF169" s="16"/>
      <c r="AG169" s="16"/>
      <c r="AH169" s="16"/>
      <c r="AI169" s="2"/>
      <c r="AJ169" s="2"/>
    </row>
    <row r="170" ht="15.75" customHeight="1">
      <c r="A170" s="16"/>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c r="AI170" s="2"/>
      <c r="AJ170" s="2"/>
    </row>
    <row r="171" ht="15.75" customHeight="1">
      <c r="A171" s="16"/>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c r="AA171" s="16"/>
      <c r="AB171" s="16"/>
      <c r="AC171" s="16"/>
      <c r="AD171" s="16"/>
      <c r="AE171" s="16"/>
      <c r="AF171" s="16"/>
      <c r="AG171" s="16"/>
      <c r="AH171" s="16"/>
      <c r="AI171" s="2"/>
      <c r="AJ171" s="2"/>
    </row>
    <row r="172" ht="15.75" customHeight="1">
      <c r="A172" s="16"/>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c r="AA172" s="16"/>
      <c r="AB172" s="16"/>
      <c r="AC172" s="16"/>
      <c r="AD172" s="16"/>
      <c r="AE172" s="16"/>
      <c r="AF172" s="16"/>
      <c r="AG172" s="16"/>
      <c r="AH172" s="16"/>
      <c r="AI172" s="2"/>
      <c r="AJ172" s="2"/>
    </row>
    <row r="173" ht="15.75" customHeight="1">
      <c r="A173" s="16"/>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c r="AA173" s="16"/>
      <c r="AB173" s="16"/>
      <c r="AC173" s="16"/>
      <c r="AD173" s="16"/>
      <c r="AE173" s="16"/>
      <c r="AF173" s="16"/>
      <c r="AG173" s="16"/>
      <c r="AH173" s="16"/>
      <c r="AI173" s="2"/>
      <c r="AJ173" s="2"/>
    </row>
    <row r="174" ht="15.75" customHeight="1">
      <c r="A174" s="16"/>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c r="AA174" s="16"/>
      <c r="AB174" s="16"/>
      <c r="AC174" s="16"/>
      <c r="AD174" s="16"/>
      <c r="AE174" s="16"/>
      <c r="AF174" s="16"/>
      <c r="AG174" s="16"/>
      <c r="AH174" s="16"/>
      <c r="AI174" s="2"/>
      <c r="AJ174" s="2"/>
    </row>
    <row r="175" ht="15.75" customHeight="1">
      <c r="A175" s="16"/>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c r="AA175" s="16"/>
      <c r="AB175" s="16"/>
      <c r="AC175" s="16"/>
      <c r="AD175" s="16"/>
      <c r="AE175" s="16"/>
      <c r="AF175" s="16"/>
      <c r="AG175" s="16"/>
      <c r="AH175" s="16"/>
      <c r="AI175" s="2"/>
      <c r="AJ175" s="2"/>
    </row>
    <row r="176" ht="15.75" customHeight="1">
      <c r="A176" s="16"/>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c r="AA176" s="16"/>
      <c r="AB176" s="16"/>
      <c r="AC176" s="16"/>
      <c r="AD176" s="16"/>
      <c r="AE176" s="16"/>
      <c r="AF176" s="16"/>
      <c r="AG176" s="16"/>
      <c r="AH176" s="16"/>
      <c r="AI176" s="2"/>
      <c r="AJ176" s="2"/>
    </row>
    <row r="177" ht="15.75" customHeight="1">
      <c r="A177" s="16"/>
      <c r="B177" s="16"/>
      <c r="C177" s="16"/>
      <c r="D177" s="16"/>
      <c r="E177" s="16"/>
      <c r="F177" s="16"/>
      <c r="G177" s="16"/>
      <c r="H177" s="16"/>
      <c r="I177" s="16"/>
      <c r="J177" s="16"/>
      <c r="K177" s="16"/>
      <c r="L177" s="16"/>
      <c r="M177" s="16"/>
      <c r="N177" s="16"/>
      <c r="O177" s="16"/>
      <c r="P177" s="16"/>
      <c r="Q177" s="16"/>
      <c r="R177" s="16"/>
      <c r="S177" s="16"/>
      <c r="T177" s="16"/>
      <c r="U177" s="16"/>
      <c r="V177" s="16"/>
      <c r="W177" s="16"/>
      <c r="X177" s="16"/>
      <c r="Y177" s="16"/>
      <c r="Z177" s="16"/>
      <c r="AA177" s="16"/>
      <c r="AB177" s="16"/>
      <c r="AC177" s="16"/>
      <c r="AD177" s="16"/>
      <c r="AE177" s="16"/>
      <c r="AF177" s="16"/>
      <c r="AG177" s="16"/>
      <c r="AH177" s="16"/>
      <c r="AI177" s="2"/>
      <c r="AJ177" s="2"/>
    </row>
    <row r="178" ht="15.75" customHeight="1">
      <c r="A178" s="16"/>
      <c r="B178" s="16"/>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c r="AA178" s="16"/>
      <c r="AB178" s="16"/>
      <c r="AC178" s="16"/>
      <c r="AD178" s="16"/>
      <c r="AE178" s="16"/>
      <c r="AF178" s="16"/>
      <c r="AG178" s="16"/>
      <c r="AH178" s="16"/>
      <c r="AI178" s="2"/>
      <c r="AJ178" s="2"/>
    </row>
    <row r="179" ht="15.75" customHeight="1">
      <c r="A179" s="16"/>
      <c r="B179" s="16"/>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c r="AA179" s="16"/>
      <c r="AB179" s="16"/>
      <c r="AC179" s="16"/>
      <c r="AD179" s="16"/>
      <c r="AE179" s="16"/>
      <c r="AF179" s="16"/>
      <c r="AG179" s="16"/>
      <c r="AH179" s="16"/>
      <c r="AI179" s="2"/>
      <c r="AJ179" s="2"/>
    </row>
    <row r="180" ht="15.75" customHeight="1">
      <c r="A180" s="16"/>
      <c r="B180" s="16"/>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c r="AA180" s="16"/>
      <c r="AB180" s="16"/>
      <c r="AC180" s="16"/>
      <c r="AD180" s="16"/>
      <c r="AE180" s="16"/>
      <c r="AF180" s="16"/>
      <c r="AG180" s="16"/>
      <c r="AH180" s="16"/>
      <c r="AI180" s="2"/>
      <c r="AJ180" s="2"/>
    </row>
    <row r="181" ht="15.75" customHeight="1">
      <c r="A181" s="16"/>
      <c r="B181" s="16"/>
      <c r="C181" s="16"/>
      <c r="D181" s="16"/>
      <c r="E181" s="16"/>
      <c r="F181" s="16"/>
      <c r="G181" s="16"/>
      <c r="H181" s="16"/>
      <c r="I181" s="16"/>
      <c r="J181" s="16"/>
      <c r="K181" s="16"/>
      <c r="L181" s="16"/>
      <c r="M181" s="16"/>
      <c r="N181" s="16"/>
      <c r="O181" s="16"/>
      <c r="P181" s="16"/>
      <c r="Q181" s="16"/>
      <c r="R181" s="16"/>
      <c r="S181" s="16"/>
      <c r="T181" s="16"/>
      <c r="U181" s="16"/>
      <c r="V181" s="16"/>
      <c r="W181" s="16"/>
      <c r="X181" s="16"/>
      <c r="Y181" s="16"/>
      <c r="Z181" s="16"/>
      <c r="AA181" s="16"/>
      <c r="AB181" s="16"/>
      <c r="AC181" s="16"/>
      <c r="AD181" s="16"/>
      <c r="AE181" s="16"/>
      <c r="AF181" s="16"/>
      <c r="AG181" s="16"/>
      <c r="AH181" s="16"/>
      <c r="AI181" s="2"/>
      <c r="AJ181" s="2"/>
    </row>
    <row r="182" ht="15.75" customHeight="1">
      <c r="A182" s="16"/>
      <c r="B182" s="16"/>
      <c r="C182" s="16"/>
      <c r="D182" s="16"/>
      <c r="E182" s="16"/>
      <c r="F182" s="16"/>
      <c r="G182" s="16"/>
      <c r="H182" s="16"/>
      <c r="I182" s="16"/>
      <c r="J182" s="16"/>
      <c r="K182" s="16"/>
      <c r="L182" s="16"/>
      <c r="M182" s="16"/>
      <c r="N182" s="16"/>
      <c r="O182" s="16"/>
      <c r="P182" s="16"/>
      <c r="Q182" s="16"/>
      <c r="R182" s="16"/>
      <c r="S182" s="16"/>
      <c r="T182" s="16"/>
      <c r="U182" s="16"/>
      <c r="V182" s="16"/>
      <c r="W182" s="16"/>
      <c r="X182" s="16"/>
      <c r="Y182" s="16"/>
      <c r="Z182" s="16"/>
      <c r="AA182" s="16"/>
      <c r="AB182" s="16"/>
      <c r="AC182" s="16"/>
      <c r="AD182" s="16"/>
      <c r="AE182" s="16"/>
      <c r="AF182" s="16"/>
      <c r="AG182" s="16"/>
      <c r="AH182" s="16"/>
      <c r="AI182" s="2"/>
      <c r="AJ182" s="2"/>
    </row>
    <row r="183" ht="15.75" customHeight="1">
      <c r="A183" s="16"/>
      <c r="B183" s="16"/>
      <c r="C183" s="16"/>
      <c r="D183" s="16"/>
      <c r="E183" s="16"/>
      <c r="F183" s="16"/>
      <c r="G183" s="16"/>
      <c r="H183" s="16"/>
      <c r="I183" s="16"/>
      <c r="J183" s="16"/>
      <c r="K183" s="16"/>
      <c r="L183" s="16"/>
      <c r="M183" s="16"/>
      <c r="N183" s="16"/>
      <c r="O183" s="16"/>
      <c r="P183" s="16"/>
      <c r="Q183" s="16"/>
      <c r="R183" s="16"/>
      <c r="S183" s="16"/>
      <c r="T183" s="16"/>
      <c r="U183" s="16"/>
      <c r="V183" s="16"/>
      <c r="W183" s="16"/>
      <c r="X183" s="16"/>
      <c r="Y183" s="16"/>
      <c r="Z183" s="16"/>
      <c r="AA183" s="16"/>
      <c r="AB183" s="16"/>
      <c r="AC183" s="16"/>
      <c r="AD183" s="16"/>
      <c r="AE183" s="16"/>
      <c r="AF183" s="16"/>
      <c r="AG183" s="16"/>
      <c r="AH183" s="16"/>
      <c r="AI183" s="2"/>
      <c r="AJ183" s="2"/>
    </row>
    <row r="184" ht="15.75" customHeight="1">
      <c r="A184" s="16"/>
      <c r="B184" s="16"/>
      <c r="C184" s="16"/>
      <c r="D184" s="16"/>
      <c r="E184" s="16"/>
      <c r="F184" s="16"/>
      <c r="G184" s="16"/>
      <c r="H184" s="16"/>
      <c r="I184" s="16"/>
      <c r="J184" s="16"/>
      <c r="K184" s="16"/>
      <c r="L184" s="16"/>
      <c r="M184" s="16"/>
      <c r="N184" s="16"/>
      <c r="O184" s="16"/>
      <c r="P184" s="16"/>
      <c r="Q184" s="16"/>
      <c r="R184" s="16"/>
      <c r="S184" s="16"/>
      <c r="T184" s="16"/>
      <c r="U184" s="16"/>
      <c r="V184" s="16"/>
      <c r="W184" s="16"/>
      <c r="X184" s="16"/>
      <c r="Y184" s="16"/>
      <c r="Z184" s="16"/>
      <c r="AA184" s="16"/>
      <c r="AB184" s="16"/>
      <c r="AC184" s="16"/>
      <c r="AD184" s="16"/>
      <c r="AE184" s="16"/>
      <c r="AF184" s="16"/>
      <c r="AG184" s="16"/>
      <c r="AH184" s="16"/>
      <c r="AI184" s="2"/>
      <c r="AJ184" s="2"/>
    </row>
    <row r="185" ht="15.75" customHeight="1">
      <c r="A185" s="16"/>
      <c r="B185" s="16"/>
      <c r="C185" s="16"/>
      <c r="D185" s="16"/>
      <c r="E185" s="16"/>
      <c r="F185" s="16"/>
      <c r="G185" s="16"/>
      <c r="H185" s="16"/>
      <c r="I185" s="16"/>
      <c r="J185" s="16"/>
      <c r="K185" s="16"/>
      <c r="L185" s="16"/>
      <c r="M185" s="16"/>
      <c r="N185" s="16"/>
      <c r="O185" s="16"/>
      <c r="P185" s="16"/>
      <c r="Q185" s="16"/>
      <c r="R185" s="16"/>
      <c r="S185" s="16"/>
      <c r="T185" s="16"/>
      <c r="U185" s="16"/>
      <c r="V185" s="16"/>
      <c r="W185" s="16"/>
      <c r="X185" s="16"/>
      <c r="Y185" s="16"/>
      <c r="Z185" s="16"/>
      <c r="AA185" s="16"/>
      <c r="AB185" s="16"/>
      <c r="AC185" s="16"/>
      <c r="AD185" s="16"/>
      <c r="AE185" s="16"/>
      <c r="AF185" s="16"/>
      <c r="AG185" s="16"/>
      <c r="AH185" s="16"/>
      <c r="AI185" s="2"/>
      <c r="AJ185" s="2"/>
    </row>
    <row r="186" ht="15.75" customHeight="1">
      <c r="A186" s="16"/>
      <c r="B186" s="16"/>
      <c r="C186" s="16"/>
      <c r="D186" s="16"/>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6"/>
      <c r="AC186" s="16"/>
      <c r="AD186" s="16"/>
      <c r="AE186" s="16"/>
      <c r="AF186" s="16"/>
      <c r="AG186" s="16"/>
      <c r="AH186" s="16"/>
      <c r="AI186" s="2"/>
      <c r="AJ186" s="2"/>
    </row>
    <row r="187" ht="15.75" customHeight="1">
      <c r="A187" s="16"/>
      <c r="B187" s="16"/>
      <c r="C187" s="16"/>
      <c r="D187" s="16"/>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2"/>
      <c r="AJ187" s="2"/>
    </row>
    <row r="188" ht="15.75" customHeight="1">
      <c r="A188" s="16"/>
      <c r="B188" s="16"/>
      <c r="C188" s="16"/>
      <c r="D188" s="16"/>
      <c r="E188" s="16"/>
      <c r="F188" s="16"/>
      <c r="G188" s="16"/>
      <c r="H188" s="16"/>
      <c r="I188" s="16"/>
      <c r="J188" s="16"/>
      <c r="K188" s="16"/>
      <c r="L188" s="16"/>
      <c r="M188" s="16"/>
      <c r="N188" s="16"/>
      <c r="O188" s="16"/>
      <c r="P188" s="16"/>
      <c r="Q188" s="16"/>
      <c r="R188" s="16"/>
      <c r="S188" s="16"/>
      <c r="T188" s="16"/>
      <c r="U188" s="16"/>
      <c r="V188" s="16"/>
      <c r="W188" s="16"/>
      <c r="X188" s="16"/>
      <c r="Y188" s="16"/>
      <c r="Z188" s="16"/>
      <c r="AA188" s="16"/>
      <c r="AB188" s="16"/>
      <c r="AC188" s="16"/>
      <c r="AD188" s="16"/>
      <c r="AE188" s="16"/>
      <c r="AF188" s="16"/>
      <c r="AG188" s="16"/>
      <c r="AH188" s="16"/>
      <c r="AI188" s="2"/>
      <c r="AJ188" s="2"/>
    </row>
    <row r="189" ht="15.75" customHeight="1">
      <c r="A189" s="16"/>
      <c r="B189" s="16"/>
      <c r="C189" s="16"/>
      <c r="D189" s="16"/>
      <c r="E189" s="16"/>
      <c r="F189" s="16"/>
      <c r="G189" s="16"/>
      <c r="H189" s="16"/>
      <c r="I189" s="16"/>
      <c r="J189" s="16"/>
      <c r="K189" s="16"/>
      <c r="L189" s="16"/>
      <c r="M189" s="16"/>
      <c r="N189" s="16"/>
      <c r="O189" s="16"/>
      <c r="P189" s="16"/>
      <c r="Q189" s="16"/>
      <c r="R189" s="16"/>
      <c r="S189" s="16"/>
      <c r="T189" s="16"/>
      <c r="U189" s="16"/>
      <c r="V189" s="16"/>
      <c r="W189" s="16"/>
      <c r="X189" s="16"/>
      <c r="Y189" s="16"/>
      <c r="Z189" s="16"/>
      <c r="AA189" s="16"/>
      <c r="AB189" s="16"/>
      <c r="AC189" s="16"/>
      <c r="AD189" s="16"/>
      <c r="AE189" s="16"/>
      <c r="AF189" s="16"/>
      <c r="AG189" s="16"/>
      <c r="AH189" s="16"/>
      <c r="AI189" s="2"/>
      <c r="AJ189" s="2"/>
    </row>
    <row r="190" ht="15.75" customHeight="1">
      <c r="A190" s="16"/>
      <c r="B190" s="16"/>
      <c r="C190" s="16"/>
      <c r="D190" s="16"/>
      <c r="E190" s="16"/>
      <c r="F190" s="16"/>
      <c r="G190" s="16"/>
      <c r="H190" s="16"/>
      <c r="I190" s="16"/>
      <c r="J190" s="16"/>
      <c r="K190" s="16"/>
      <c r="L190" s="16"/>
      <c r="M190" s="16"/>
      <c r="N190" s="16"/>
      <c r="O190" s="16"/>
      <c r="P190" s="16"/>
      <c r="Q190" s="16"/>
      <c r="R190" s="16"/>
      <c r="S190" s="16"/>
      <c r="T190" s="16"/>
      <c r="U190" s="16"/>
      <c r="V190" s="16"/>
      <c r="W190" s="16"/>
      <c r="X190" s="16"/>
      <c r="Y190" s="16"/>
      <c r="Z190" s="16"/>
      <c r="AA190" s="16"/>
      <c r="AB190" s="16"/>
      <c r="AC190" s="16"/>
      <c r="AD190" s="16"/>
      <c r="AE190" s="16"/>
      <c r="AF190" s="16"/>
      <c r="AG190" s="16"/>
      <c r="AH190" s="16"/>
      <c r="AI190" s="2"/>
      <c r="AJ190" s="2"/>
    </row>
    <row r="191" ht="15.75" customHeight="1">
      <c r="A191" s="16"/>
      <c r="B191" s="16"/>
      <c r="C191" s="16"/>
      <c r="D191" s="16"/>
      <c r="E191" s="16"/>
      <c r="F191" s="16"/>
      <c r="G191" s="16"/>
      <c r="H191" s="16"/>
      <c r="I191" s="16"/>
      <c r="J191" s="16"/>
      <c r="K191" s="16"/>
      <c r="L191" s="16"/>
      <c r="M191" s="16"/>
      <c r="N191" s="16"/>
      <c r="O191" s="16"/>
      <c r="P191" s="16"/>
      <c r="Q191" s="16"/>
      <c r="R191" s="16"/>
      <c r="S191" s="16"/>
      <c r="T191" s="16"/>
      <c r="U191" s="16"/>
      <c r="V191" s="16"/>
      <c r="W191" s="16"/>
      <c r="X191" s="16"/>
      <c r="Y191" s="16"/>
      <c r="Z191" s="16"/>
      <c r="AA191" s="16"/>
      <c r="AB191" s="16"/>
      <c r="AC191" s="16"/>
      <c r="AD191" s="16"/>
      <c r="AE191" s="16"/>
      <c r="AF191" s="16"/>
      <c r="AG191" s="16"/>
      <c r="AH191" s="16"/>
      <c r="AI191" s="2"/>
      <c r="AJ191" s="2"/>
    </row>
    <row r="192" ht="15.75" customHeight="1">
      <c r="A192" s="16"/>
      <c r="B192" s="16"/>
      <c r="C192" s="16"/>
      <c r="D192" s="16"/>
      <c r="E192" s="16"/>
      <c r="F192" s="16"/>
      <c r="G192" s="16"/>
      <c r="H192" s="16"/>
      <c r="I192" s="16"/>
      <c r="J192" s="16"/>
      <c r="K192" s="16"/>
      <c r="L192" s="16"/>
      <c r="M192" s="16"/>
      <c r="N192" s="16"/>
      <c r="O192" s="16"/>
      <c r="P192" s="16"/>
      <c r="Q192" s="16"/>
      <c r="R192" s="16"/>
      <c r="S192" s="16"/>
      <c r="T192" s="16"/>
      <c r="U192" s="16"/>
      <c r="V192" s="16"/>
      <c r="W192" s="16"/>
      <c r="X192" s="16"/>
      <c r="Y192" s="16"/>
      <c r="Z192" s="16"/>
      <c r="AA192" s="16"/>
      <c r="AB192" s="16"/>
      <c r="AC192" s="16"/>
      <c r="AD192" s="16"/>
      <c r="AE192" s="16"/>
      <c r="AF192" s="16"/>
      <c r="AG192" s="16"/>
      <c r="AH192" s="16"/>
      <c r="AI192" s="2"/>
      <c r="AJ192" s="2"/>
    </row>
    <row r="193" ht="15.75" customHeight="1">
      <c r="A193" s="16"/>
      <c r="B193" s="16"/>
      <c r="C193" s="16"/>
      <c r="D193" s="16"/>
      <c r="E193" s="16"/>
      <c r="F193" s="16"/>
      <c r="G193" s="16"/>
      <c r="H193" s="16"/>
      <c r="I193" s="16"/>
      <c r="J193" s="16"/>
      <c r="K193" s="16"/>
      <c r="L193" s="16"/>
      <c r="M193" s="16"/>
      <c r="N193" s="16"/>
      <c r="O193" s="16"/>
      <c r="P193" s="16"/>
      <c r="Q193" s="16"/>
      <c r="R193" s="16"/>
      <c r="S193" s="16"/>
      <c r="T193" s="16"/>
      <c r="U193" s="16"/>
      <c r="V193" s="16"/>
      <c r="W193" s="16"/>
      <c r="X193" s="16"/>
      <c r="Y193" s="16"/>
      <c r="Z193" s="16"/>
      <c r="AA193" s="16"/>
      <c r="AB193" s="16"/>
      <c r="AC193" s="16"/>
      <c r="AD193" s="16"/>
      <c r="AE193" s="16"/>
      <c r="AF193" s="16"/>
      <c r="AG193" s="16"/>
      <c r="AH193" s="16"/>
      <c r="AI193" s="2"/>
      <c r="AJ193" s="2"/>
    </row>
    <row r="194" ht="15.75" customHeight="1">
      <c r="A194" s="16"/>
      <c r="B194" s="16"/>
      <c r="C194" s="16"/>
      <c r="D194" s="16"/>
      <c r="E194" s="16"/>
      <c r="F194" s="16"/>
      <c r="G194" s="16"/>
      <c r="H194" s="16"/>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2"/>
      <c r="AJ194" s="2"/>
    </row>
    <row r="195" ht="15.75" customHeight="1">
      <c r="A195" s="16"/>
      <c r="B195" s="16"/>
      <c r="C195" s="16"/>
      <c r="D195" s="16"/>
      <c r="E195" s="16"/>
      <c r="F195" s="16"/>
      <c r="G195" s="16"/>
      <c r="H195" s="16"/>
      <c r="I195" s="16"/>
      <c r="J195" s="16"/>
      <c r="K195" s="16"/>
      <c r="L195" s="16"/>
      <c r="M195" s="16"/>
      <c r="N195" s="16"/>
      <c r="O195" s="16"/>
      <c r="P195" s="16"/>
      <c r="Q195" s="16"/>
      <c r="R195" s="16"/>
      <c r="S195" s="16"/>
      <c r="T195" s="16"/>
      <c r="U195" s="16"/>
      <c r="V195" s="16"/>
      <c r="W195" s="16"/>
      <c r="X195" s="16"/>
      <c r="Y195" s="16"/>
      <c r="Z195" s="16"/>
      <c r="AA195" s="16"/>
      <c r="AB195" s="16"/>
      <c r="AC195" s="16"/>
      <c r="AD195" s="16"/>
      <c r="AE195" s="16"/>
      <c r="AF195" s="16"/>
      <c r="AG195" s="16"/>
      <c r="AH195" s="16"/>
      <c r="AI195" s="2"/>
      <c r="AJ195" s="2"/>
    </row>
    <row r="196" ht="15.75" customHeight="1">
      <c r="A196" s="16"/>
      <c r="B196" s="16"/>
      <c r="C196" s="16"/>
      <c r="D196" s="16"/>
      <c r="E196" s="16"/>
      <c r="F196" s="16"/>
      <c r="G196" s="16"/>
      <c r="H196" s="16"/>
      <c r="I196" s="16"/>
      <c r="J196" s="16"/>
      <c r="K196" s="16"/>
      <c r="L196" s="16"/>
      <c r="M196" s="16"/>
      <c r="N196" s="16"/>
      <c r="O196" s="16"/>
      <c r="P196" s="16"/>
      <c r="Q196" s="16"/>
      <c r="R196" s="16"/>
      <c r="S196" s="16"/>
      <c r="T196" s="16"/>
      <c r="U196" s="16"/>
      <c r="V196" s="16"/>
      <c r="W196" s="16"/>
      <c r="X196" s="16"/>
      <c r="Y196" s="16"/>
      <c r="Z196" s="16"/>
      <c r="AA196" s="16"/>
      <c r="AB196" s="16"/>
      <c r="AC196" s="16"/>
      <c r="AD196" s="16"/>
      <c r="AE196" s="16"/>
      <c r="AF196" s="16"/>
      <c r="AG196" s="16"/>
      <c r="AH196" s="16"/>
      <c r="AI196" s="2"/>
      <c r="AJ196" s="2"/>
    </row>
    <row r="197" ht="15.75" customHeight="1">
      <c r="A197" s="16"/>
      <c r="B197" s="16"/>
      <c r="C197" s="16"/>
      <c r="D197" s="16"/>
      <c r="E197" s="16"/>
      <c r="F197" s="16"/>
      <c r="G197" s="16"/>
      <c r="H197" s="16"/>
      <c r="I197" s="16"/>
      <c r="J197" s="16"/>
      <c r="K197" s="16"/>
      <c r="L197" s="16"/>
      <c r="M197" s="16"/>
      <c r="N197" s="16"/>
      <c r="O197" s="16"/>
      <c r="P197" s="16"/>
      <c r="Q197" s="16"/>
      <c r="R197" s="16"/>
      <c r="S197" s="16"/>
      <c r="T197" s="16"/>
      <c r="U197" s="16"/>
      <c r="V197" s="16"/>
      <c r="W197" s="16"/>
      <c r="X197" s="16"/>
      <c r="Y197" s="16"/>
      <c r="Z197" s="16"/>
      <c r="AA197" s="16"/>
      <c r="AB197" s="16"/>
      <c r="AC197" s="16"/>
      <c r="AD197" s="16"/>
      <c r="AE197" s="16"/>
      <c r="AF197" s="16"/>
      <c r="AG197" s="16"/>
      <c r="AH197" s="16"/>
      <c r="AI197" s="2"/>
      <c r="AJ197" s="2"/>
    </row>
    <row r="198" ht="15.75" customHeight="1">
      <c r="A198" s="16"/>
      <c r="B198" s="16"/>
      <c r="C198" s="16"/>
      <c r="D198" s="16"/>
      <c r="E198" s="16"/>
      <c r="F198" s="16"/>
      <c r="G198" s="16"/>
      <c r="H198" s="16"/>
      <c r="I198" s="16"/>
      <c r="J198" s="16"/>
      <c r="K198" s="16"/>
      <c r="L198" s="16"/>
      <c r="M198" s="16"/>
      <c r="N198" s="16"/>
      <c r="O198" s="16"/>
      <c r="P198" s="16"/>
      <c r="Q198" s="16"/>
      <c r="R198" s="16"/>
      <c r="S198" s="16"/>
      <c r="T198" s="16"/>
      <c r="U198" s="16"/>
      <c r="V198" s="16"/>
      <c r="W198" s="16"/>
      <c r="X198" s="16"/>
      <c r="Y198" s="16"/>
      <c r="Z198" s="16"/>
      <c r="AA198" s="16"/>
      <c r="AB198" s="16"/>
      <c r="AC198" s="16"/>
      <c r="AD198" s="16"/>
      <c r="AE198" s="16"/>
      <c r="AF198" s="16"/>
      <c r="AG198" s="16"/>
      <c r="AH198" s="16"/>
      <c r="AI198" s="2"/>
      <c r="AJ198" s="2"/>
    </row>
    <row r="199" ht="15.75" customHeight="1">
      <c r="A199" s="16"/>
      <c r="B199" s="16"/>
      <c r="C199" s="16"/>
      <c r="D199" s="16"/>
      <c r="E199" s="16"/>
      <c r="F199" s="16"/>
      <c r="G199" s="16"/>
      <c r="H199" s="16"/>
      <c r="I199" s="16"/>
      <c r="J199" s="16"/>
      <c r="K199" s="16"/>
      <c r="L199" s="16"/>
      <c r="M199" s="16"/>
      <c r="N199" s="16"/>
      <c r="O199" s="16"/>
      <c r="P199" s="16"/>
      <c r="Q199" s="16"/>
      <c r="R199" s="16"/>
      <c r="S199" s="16"/>
      <c r="T199" s="16"/>
      <c r="U199" s="16"/>
      <c r="V199" s="16"/>
      <c r="W199" s="16"/>
      <c r="X199" s="16"/>
      <c r="Y199" s="16"/>
      <c r="Z199" s="16"/>
      <c r="AA199" s="16"/>
      <c r="AB199" s="16"/>
      <c r="AC199" s="16"/>
      <c r="AD199" s="16"/>
      <c r="AE199" s="16"/>
      <c r="AF199" s="16"/>
      <c r="AG199" s="16"/>
      <c r="AH199" s="16"/>
      <c r="AI199" s="2"/>
      <c r="AJ199" s="2"/>
    </row>
    <row r="200" ht="15.75" customHeight="1">
      <c r="A200" s="16"/>
      <c r="B200" s="16"/>
      <c r="C200" s="16"/>
      <c r="D200" s="16"/>
      <c r="E200" s="16"/>
      <c r="F200" s="16"/>
      <c r="G200" s="16"/>
      <c r="H200" s="16"/>
      <c r="I200" s="16"/>
      <c r="J200" s="16"/>
      <c r="K200" s="16"/>
      <c r="L200" s="16"/>
      <c r="M200" s="16"/>
      <c r="N200" s="16"/>
      <c r="O200" s="16"/>
      <c r="P200" s="16"/>
      <c r="Q200" s="16"/>
      <c r="R200" s="16"/>
      <c r="S200" s="16"/>
      <c r="T200" s="16"/>
      <c r="U200" s="16"/>
      <c r="V200" s="16"/>
      <c r="W200" s="16"/>
      <c r="X200" s="16"/>
      <c r="Y200" s="16"/>
      <c r="Z200" s="16"/>
      <c r="AA200" s="16"/>
      <c r="AB200" s="16"/>
      <c r="AC200" s="16"/>
      <c r="AD200" s="16"/>
      <c r="AE200" s="16"/>
      <c r="AF200" s="16"/>
      <c r="AG200" s="16"/>
      <c r="AH200" s="16"/>
      <c r="AI200" s="2"/>
      <c r="AJ200" s="2"/>
    </row>
    <row r="201" ht="15.75" customHeight="1">
      <c r="A201" s="16"/>
      <c r="B201" s="16"/>
      <c r="C201" s="16"/>
      <c r="D201" s="16"/>
      <c r="E201" s="16"/>
      <c r="F201" s="16"/>
      <c r="G201" s="16"/>
      <c r="H201" s="16"/>
      <c r="I201" s="16"/>
      <c r="J201" s="16"/>
      <c r="K201" s="16"/>
      <c r="L201" s="16"/>
      <c r="M201" s="16"/>
      <c r="N201" s="16"/>
      <c r="O201" s="16"/>
      <c r="P201" s="16"/>
      <c r="Q201" s="16"/>
      <c r="R201" s="16"/>
      <c r="S201" s="16"/>
      <c r="T201" s="16"/>
      <c r="U201" s="16"/>
      <c r="V201" s="16"/>
      <c r="W201" s="16"/>
      <c r="X201" s="16"/>
      <c r="Y201" s="16"/>
      <c r="Z201" s="16"/>
      <c r="AA201" s="16"/>
      <c r="AB201" s="16"/>
      <c r="AC201" s="16"/>
      <c r="AD201" s="16"/>
      <c r="AE201" s="16"/>
      <c r="AF201" s="16"/>
      <c r="AG201" s="16"/>
      <c r="AH201" s="16"/>
      <c r="AI201" s="2"/>
      <c r="AJ201" s="2"/>
    </row>
    <row r="202" ht="15.75" customHeight="1">
      <c r="A202" s="16"/>
      <c r="B202" s="16"/>
      <c r="C202" s="16"/>
      <c r="D202" s="16"/>
      <c r="E202" s="16"/>
      <c r="F202" s="16"/>
      <c r="G202" s="16"/>
      <c r="H202" s="16"/>
      <c r="I202" s="16"/>
      <c r="J202" s="16"/>
      <c r="K202" s="16"/>
      <c r="L202" s="16"/>
      <c r="M202" s="16"/>
      <c r="N202" s="16"/>
      <c r="O202" s="16"/>
      <c r="P202" s="16"/>
      <c r="Q202" s="16"/>
      <c r="R202" s="16"/>
      <c r="S202" s="16"/>
      <c r="T202" s="16"/>
      <c r="U202" s="16"/>
      <c r="V202" s="16"/>
      <c r="W202" s="16"/>
      <c r="X202" s="16"/>
      <c r="Y202" s="16"/>
      <c r="Z202" s="16"/>
      <c r="AA202" s="16"/>
      <c r="AB202" s="16"/>
      <c r="AC202" s="16"/>
      <c r="AD202" s="16"/>
      <c r="AE202" s="16"/>
      <c r="AF202" s="16"/>
      <c r="AG202" s="16"/>
      <c r="AH202" s="16"/>
      <c r="AI202" s="2"/>
      <c r="AJ202" s="2"/>
    </row>
    <row r="203" ht="15.75" customHeight="1">
      <c r="A203" s="16"/>
      <c r="B203" s="16"/>
      <c r="C203" s="16"/>
      <c r="D203" s="16"/>
      <c r="E203" s="16"/>
      <c r="F203" s="16"/>
      <c r="G203" s="16"/>
      <c r="H203" s="16"/>
      <c r="I203" s="16"/>
      <c r="J203" s="16"/>
      <c r="K203" s="16"/>
      <c r="L203" s="16"/>
      <c r="M203" s="16"/>
      <c r="N203" s="16"/>
      <c r="O203" s="16"/>
      <c r="P203" s="16"/>
      <c r="Q203" s="16"/>
      <c r="R203" s="16"/>
      <c r="S203" s="16"/>
      <c r="T203" s="16"/>
      <c r="U203" s="16"/>
      <c r="V203" s="16"/>
      <c r="W203" s="16"/>
      <c r="X203" s="16"/>
      <c r="Y203" s="16"/>
      <c r="Z203" s="16"/>
      <c r="AA203" s="16"/>
      <c r="AB203" s="16"/>
      <c r="AC203" s="16"/>
      <c r="AD203" s="16"/>
      <c r="AE203" s="16"/>
      <c r="AF203" s="16"/>
      <c r="AG203" s="16"/>
      <c r="AH203" s="16"/>
      <c r="AI203" s="2"/>
      <c r="AJ203" s="2"/>
    </row>
    <row r="204" ht="15.75" customHeight="1">
      <c r="A204" s="16"/>
      <c r="B204" s="16"/>
      <c r="C204" s="16"/>
      <c r="D204" s="16"/>
      <c r="E204" s="16"/>
      <c r="F204" s="16"/>
      <c r="G204" s="16"/>
      <c r="H204" s="16"/>
      <c r="I204" s="16"/>
      <c r="J204" s="16"/>
      <c r="K204" s="16"/>
      <c r="L204" s="16"/>
      <c r="M204" s="16"/>
      <c r="N204" s="16"/>
      <c r="O204" s="16"/>
      <c r="P204" s="16"/>
      <c r="Q204" s="16"/>
      <c r="R204" s="16"/>
      <c r="S204" s="16"/>
      <c r="T204" s="16"/>
      <c r="U204" s="16"/>
      <c r="V204" s="16"/>
      <c r="W204" s="16"/>
      <c r="X204" s="16"/>
      <c r="Y204" s="16"/>
      <c r="Z204" s="16"/>
      <c r="AA204" s="16"/>
      <c r="AB204" s="16"/>
      <c r="AC204" s="16"/>
      <c r="AD204" s="16"/>
      <c r="AE204" s="16"/>
      <c r="AF204" s="16"/>
      <c r="AG204" s="16"/>
      <c r="AH204" s="16"/>
      <c r="AI204" s="2"/>
      <c r="AJ204" s="2"/>
    </row>
    <row r="205" ht="15.75" customHeight="1">
      <c r="A205" s="16"/>
      <c r="B205" s="16"/>
      <c r="C205" s="16"/>
      <c r="D205" s="16"/>
      <c r="E205" s="16"/>
      <c r="F205" s="16"/>
      <c r="G205" s="16"/>
      <c r="H205" s="16"/>
      <c r="I205" s="16"/>
      <c r="J205" s="16"/>
      <c r="K205" s="16"/>
      <c r="L205" s="16"/>
      <c r="M205" s="16"/>
      <c r="N205" s="16"/>
      <c r="O205" s="16"/>
      <c r="P205" s="16"/>
      <c r="Q205" s="16"/>
      <c r="R205" s="16"/>
      <c r="S205" s="16"/>
      <c r="T205" s="16"/>
      <c r="U205" s="16"/>
      <c r="V205" s="16"/>
      <c r="W205" s="16"/>
      <c r="X205" s="16"/>
      <c r="Y205" s="16"/>
      <c r="Z205" s="16"/>
      <c r="AA205" s="16"/>
      <c r="AB205" s="16"/>
      <c r="AC205" s="16"/>
      <c r="AD205" s="16"/>
      <c r="AE205" s="16"/>
      <c r="AF205" s="16"/>
      <c r="AG205" s="16"/>
      <c r="AH205" s="16"/>
      <c r="AI205" s="2"/>
      <c r="AJ205" s="2"/>
    </row>
    <row r="206" ht="15.75" customHeight="1">
      <c r="A206" s="16"/>
      <c r="B206" s="16"/>
      <c r="C206" s="16"/>
      <c r="D206" s="16"/>
      <c r="E206" s="16"/>
      <c r="F206" s="16"/>
      <c r="G206" s="16"/>
      <c r="H206" s="16"/>
      <c r="I206" s="16"/>
      <c r="J206" s="16"/>
      <c r="K206" s="16"/>
      <c r="L206" s="16"/>
      <c r="M206" s="16"/>
      <c r="N206" s="16"/>
      <c r="O206" s="16"/>
      <c r="P206" s="16"/>
      <c r="Q206" s="16"/>
      <c r="R206" s="16"/>
      <c r="S206" s="16"/>
      <c r="T206" s="16"/>
      <c r="U206" s="16"/>
      <c r="V206" s="16"/>
      <c r="W206" s="16"/>
      <c r="X206" s="16"/>
      <c r="Y206" s="16"/>
      <c r="Z206" s="16"/>
      <c r="AA206" s="16"/>
      <c r="AB206" s="16"/>
      <c r="AC206" s="16"/>
      <c r="AD206" s="16"/>
      <c r="AE206" s="16"/>
      <c r="AF206" s="16"/>
      <c r="AG206" s="16"/>
      <c r="AH206" s="16"/>
      <c r="AI206" s="2"/>
      <c r="AJ206" s="2"/>
    </row>
    <row r="207" ht="15.75" customHeight="1">
      <c r="A207" s="16"/>
      <c r="B207" s="16"/>
      <c r="C207" s="16"/>
      <c r="D207" s="16"/>
      <c r="E207" s="16"/>
      <c r="F207" s="16"/>
      <c r="G207" s="16"/>
      <c r="H207" s="16"/>
      <c r="I207" s="16"/>
      <c r="J207" s="16"/>
      <c r="K207" s="16"/>
      <c r="L207" s="16"/>
      <c r="M207" s="16"/>
      <c r="N207" s="16"/>
      <c r="O207" s="16"/>
      <c r="P207" s="16"/>
      <c r="Q207" s="16"/>
      <c r="R207" s="16"/>
      <c r="S207" s="16"/>
      <c r="T207" s="16"/>
      <c r="U207" s="16"/>
      <c r="V207" s="16"/>
      <c r="W207" s="16"/>
      <c r="X207" s="16"/>
      <c r="Y207" s="16"/>
      <c r="Z207" s="16"/>
      <c r="AA207" s="16"/>
      <c r="AB207" s="16"/>
      <c r="AC207" s="16"/>
      <c r="AD207" s="16"/>
      <c r="AE207" s="16"/>
      <c r="AF207" s="16"/>
      <c r="AG207" s="16"/>
      <c r="AH207" s="16"/>
      <c r="AI207" s="2"/>
      <c r="AJ207" s="2"/>
    </row>
    <row r="208" ht="15.75" customHeight="1">
      <c r="A208" s="16"/>
      <c r="B208" s="16"/>
      <c r="C208" s="16"/>
      <c r="D208" s="16"/>
      <c r="E208" s="16"/>
      <c r="F208" s="16"/>
      <c r="G208" s="16"/>
      <c r="H208" s="16"/>
      <c r="I208" s="16"/>
      <c r="J208" s="16"/>
      <c r="K208" s="16"/>
      <c r="L208" s="16"/>
      <c r="M208" s="16"/>
      <c r="N208" s="16"/>
      <c r="O208" s="16"/>
      <c r="P208" s="16"/>
      <c r="Q208" s="16"/>
      <c r="R208" s="16"/>
      <c r="S208" s="16"/>
      <c r="T208" s="16"/>
      <c r="U208" s="16"/>
      <c r="V208" s="16"/>
      <c r="W208" s="16"/>
      <c r="X208" s="16"/>
      <c r="Y208" s="16"/>
      <c r="Z208" s="16"/>
      <c r="AA208" s="16"/>
      <c r="AB208" s="16"/>
      <c r="AC208" s="16"/>
      <c r="AD208" s="16"/>
      <c r="AE208" s="16"/>
      <c r="AF208" s="16"/>
      <c r="AG208" s="16"/>
      <c r="AH208" s="16"/>
      <c r="AI208" s="2"/>
      <c r="AJ208" s="2"/>
    </row>
    <row r="209" ht="15.75" customHeight="1">
      <c r="A209" s="16"/>
      <c r="B209" s="16"/>
      <c r="C209" s="16"/>
      <c r="D209" s="16"/>
      <c r="E209" s="16"/>
      <c r="F209" s="16"/>
      <c r="G209" s="16"/>
      <c r="H209" s="16"/>
      <c r="I209" s="16"/>
      <c r="J209" s="16"/>
      <c r="K209" s="16"/>
      <c r="L209" s="16"/>
      <c r="M209" s="16"/>
      <c r="N209" s="16"/>
      <c r="O209" s="16"/>
      <c r="P209" s="16"/>
      <c r="Q209" s="16"/>
      <c r="R209" s="16"/>
      <c r="S209" s="16"/>
      <c r="T209" s="16"/>
      <c r="U209" s="16"/>
      <c r="V209" s="16"/>
      <c r="W209" s="16"/>
      <c r="X209" s="16"/>
      <c r="Y209" s="16"/>
      <c r="Z209" s="16"/>
      <c r="AA209" s="16"/>
      <c r="AB209" s="16"/>
      <c r="AC209" s="16"/>
      <c r="AD209" s="16"/>
      <c r="AE209" s="16"/>
      <c r="AF209" s="16"/>
      <c r="AG209" s="16"/>
      <c r="AH209" s="16"/>
      <c r="AI209" s="2"/>
      <c r="AJ209" s="2"/>
    </row>
    <row r="210" ht="15.75" customHeight="1">
      <c r="A210" s="16"/>
      <c r="B210" s="16"/>
      <c r="C210" s="16"/>
      <c r="D210" s="16"/>
      <c r="E210" s="16"/>
      <c r="F210" s="16"/>
      <c r="G210" s="16"/>
      <c r="H210" s="16"/>
      <c r="I210" s="16"/>
      <c r="J210" s="16"/>
      <c r="K210" s="16"/>
      <c r="L210" s="16"/>
      <c r="M210" s="16"/>
      <c r="N210" s="16"/>
      <c r="O210" s="16"/>
      <c r="P210" s="16"/>
      <c r="Q210" s="16"/>
      <c r="R210" s="16"/>
      <c r="S210" s="16"/>
      <c r="T210" s="16"/>
      <c r="U210" s="16"/>
      <c r="V210" s="16"/>
      <c r="W210" s="16"/>
      <c r="X210" s="16"/>
      <c r="Y210" s="16"/>
      <c r="Z210" s="16"/>
      <c r="AA210" s="16"/>
      <c r="AB210" s="16"/>
      <c r="AC210" s="16"/>
      <c r="AD210" s="16"/>
      <c r="AE210" s="16"/>
      <c r="AF210" s="16"/>
      <c r="AG210" s="16"/>
      <c r="AH210" s="16"/>
      <c r="AI210" s="2"/>
      <c r="AJ210" s="2"/>
    </row>
    <row r="211" ht="15.75" customHeight="1">
      <c r="A211" s="16"/>
      <c r="B211" s="16"/>
      <c r="C211" s="16"/>
      <c r="D211" s="16"/>
      <c r="E211" s="16"/>
      <c r="F211" s="16"/>
      <c r="G211" s="16"/>
      <c r="H211" s="16"/>
      <c r="I211" s="16"/>
      <c r="J211" s="16"/>
      <c r="K211" s="16"/>
      <c r="L211" s="16"/>
      <c r="M211" s="16"/>
      <c r="N211" s="16"/>
      <c r="O211" s="16"/>
      <c r="P211" s="16"/>
      <c r="Q211" s="16"/>
      <c r="R211" s="16"/>
      <c r="S211" s="16"/>
      <c r="T211" s="16"/>
      <c r="U211" s="16"/>
      <c r="V211" s="16"/>
      <c r="W211" s="16"/>
      <c r="X211" s="16"/>
      <c r="Y211" s="16"/>
      <c r="Z211" s="16"/>
      <c r="AA211" s="16"/>
      <c r="AB211" s="16"/>
      <c r="AC211" s="16"/>
      <c r="AD211" s="16"/>
      <c r="AE211" s="16"/>
      <c r="AF211" s="16"/>
      <c r="AG211" s="16"/>
      <c r="AH211" s="16"/>
      <c r="AI211" s="2"/>
      <c r="AJ211" s="2"/>
    </row>
    <row r="212" ht="15.75" customHeight="1">
      <c r="A212" s="16"/>
      <c r="B212" s="16"/>
      <c r="C212" s="16"/>
      <c r="D212" s="16"/>
      <c r="E212" s="16"/>
      <c r="F212" s="16"/>
      <c r="G212" s="16"/>
      <c r="H212" s="16"/>
      <c r="I212" s="16"/>
      <c r="J212" s="16"/>
      <c r="K212" s="16"/>
      <c r="L212" s="16"/>
      <c r="M212" s="16"/>
      <c r="N212" s="16"/>
      <c r="O212" s="16"/>
      <c r="P212" s="16"/>
      <c r="Q212" s="16"/>
      <c r="R212" s="16"/>
      <c r="S212" s="16"/>
      <c r="T212" s="16"/>
      <c r="U212" s="16"/>
      <c r="V212" s="16"/>
      <c r="W212" s="16"/>
      <c r="X212" s="16"/>
      <c r="Y212" s="16"/>
      <c r="Z212" s="16"/>
      <c r="AA212" s="16"/>
      <c r="AB212" s="16"/>
      <c r="AC212" s="16"/>
      <c r="AD212" s="16"/>
      <c r="AE212" s="16"/>
      <c r="AF212" s="16"/>
      <c r="AG212" s="16"/>
      <c r="AH212" s="16"/>
      <c r="AI212" s="2"/>
      <c r="AJ212" s="2"/>
    </row>
    <row r="213" ht="15.75" customHeight="1">
      <c r="A213" s="16"/>
      <c r="B213" s="16"/>
      <c r="C213" s="16"/>
      <c r="D213" s="16"/>
      <c r="E213" s="16"/>
      <c r="F213" s="16"/>
      <c r="G213" s="16"/>
      <c r="H213" s="16"/>
      <c r="I213" s="16"/>
      <c r="J213" s="16"/>
      <c r="K213" s="16"/>
      <c r="L213" s="16"/>
      <c r="M213" s="16"/>
      <c r="N213" s="16"/>
      <c r="O213" s="16"/>
      <c r="P213" s="16"/>
      <c r="Q213" s="16"/>
      <c r="R213" s="16"/>
      <c r="S213" s="16"/>
      <c r="T213" s="16"/>
      <c r="U213" s="16"/>
      <c r="V213" s="16"/>
      <c r="W213" s="16"/>
      <c r="X213" s="16"/>
      <c r="Y213" s="16"/>
      <c r="Z213" s="16"/>
      <c r="AA213" s="16"/>
      <c r="AB213" s="16"/>
      <c r="AC213" s="16"/>
      <c r="AD213" s="16"/>
      <c r="AE213" s="16"/>
      <c r="AF213" s="16"/>
      <c r="AG213" s="16"/>
      <c r="AH213" s="16"/>
      <c r="AI213" s="2"/>
      <c r="AJ213" s="2"/>
    </row>
    <row r="214" ht="15.75" customHeight="1">
      <c r="A214" s="16"/>
      <c r="B214" s="16"/>
      <c r="C214" s="16"/>
      <c r="D214" s="16"/>
      <c r="E214" s="16"/>
      <c r="F214" s="16"/>
      <c r="G214" s="16"/>
      <c r="H214" s="16"/>
      <c r="I214" s="16"/>
      <c r="J214" s="16"/>
      <c r="K214" s="16"/>
      <c r="L214" s="16"/>
      <c r="M214" s="16"/>
      <c r="N214" s="16"/>
      <c r="O214" s="16"/>
      <c r="P214" s="16"/>
      <c r="Q214" s="16"/>
      <c r="R214" s="16"/>
      <c r="S214" s="16"/>
      <c r="T214" s="16"/>
      <c r="U214" s="16"/>
      <c r="V214" s="16"/>
      <c r="W214" s="16"/>
      <c r="X214" s="16"/>
      <c r="Y214" s="16"/>
      <c r="Z214" s="16"/>
      <c r="AA214" s="16"/>
      <c r="AB214" s="16"/>
      <c r="AC214" s="16"/>
      <c r="AD214" s="16"/>
      <c r="AE214" s="16"/>
      <c r="AF214" s="16"/>
      <c r="AG214" s="16"/>
      <c r="AH214" s="16"/>
      <c r="AI214" s="2"/>
      <c r="AJ214" s="2"/>
    </row>
    <row r="215" ht="15.75" customHeight="1">
      <c r="A215" s="16"/>
      <c r="B215" s="16"/>
      <c r="C215" s="16"/>
      <c r="D215" s="16"/>
      <c r="E215" s="16"/>
      <c r="F215" s="16"/>
      <c r="G215" s="16"/>
      <c r="H215" s="16"/>
      <c r="I215" s="16"/>
      <c r="J215" s="16"/>
      <c r="K215" s="16"/>
      <c r="L215" s="16"/>
      <c r="M215" s="16"/>
      <c r="N215" s="16"/>
      <c r="O215" s="16"/>
      <c r="P215" s="16"/>
      <c r="Q215" s="16"/>
      <c r="R215" s="16"/>
      <c r="S215" s="16"/>
      <c r="T215" s="16"/>
      <c r="U215" s="16"/>
      <c r="V215" s="16"/>
      <c r="W215" s="16"/>
      <c r="X215" s="16"/>
      <c r="Y215" s="16"/>
      <c r="Z215" s="16"/>
      <c r="AA215" s="16"/>
      <c r="AB215" s="16"/>
      <c r="AC215" s="16"/>
      <c r="AD215" s="16"/>
      <c r="AE215" s="16"/>
      <c r="AF215" s="16"/>
      <c r="AG215" s="16"/>
      <c r="AH215" s="16"/>
      <c r="AI215" s="2"/>
      <c r="AJ215" s="2"/>
    </row>
    <row r="216" ht="15.75" customHeight="1">
      <c r="A216" s="16"/>
      <c r="B216" s="16"/>
      <c r="C216" s="16"/>
      <c r="D216" s="16"/>
      <c r="E216" s="16"/>
      <c r="F216" s="16"/>
      <c r="G216" s="16"/>
      <c r="H216" s="16"/>
      <c r="I216" s="16"/>
      <c r="J216" s="16"/>
      <c r="K216" s="16"/>
      <c r="L216" s="16"/>
      <c r="M216" s="16"/>
      <c r="N216" s="16"/>
      <c r="O216" s="16"/>
      <c r="P216" s="16"/>
      <c r="Q216" s="16"/>
      <c r="R216" s="16"/>
      <c r="S216" s="16"/>
      <c r="T216" s="16"/>
      <c r="U216" s="16"/>
      <c r="V216" s="16"/>
      <c r="W216" s="16"/>
      <c r="X216" s="16"/>
      <c r="Y216" s="16"/>
      <c r="Z216" s="16"/>
      <c r="AA216" s="16"/>
      <c r="AB216" s="16"/>
      <c r="AC216" s="16"/>
      <c r="AD216" s="16"/>
      <c r="AE216" s="16"/>
      <c r="AF216" s="16"/>
      <c r="AG216" s="16"/>
      <c r="AH216" s="16"/>
      <c r="AI216" s="2"/>
      <c r="AJ216" s="2"/>
    </row>
    <row r="217" ht="15.75" customHeight="1">
      <c r="A217" s="16"/>
      <c r="B217" s="16"/>
      <c r="C217" s="16"/>
      <c r="D217" s="16"/>
      <c r="E217" s="16"/>
      <c r="F217" s="16"/>
      <c r="G217" s="16"/>
      <c r="H217" s="16"/>
      <c r="I217" s="16"/>
      <c r="J217" s="16"/>
      <c r="K217" s="16"/>
      <c r="L217" s="16"/>
      <c r="M217" s="16"/>
      <c r="N217" s="16"/>
      <c r="O217" s="16"/>
      <c r="P217" s="16"/>
      <c r="Q217" s="16"/>
      <c r="R217" s="16"/>
      <c r="S217" s="16"/>
      <c r="T217" s="16"/>
      <c r="U217" s="16"/>
      <c r="V217" s="16"/>
      <c r="W217" s="16"/>
      <c r="X217" s="16"/>
      <c r="Y217" s="16"/>
      <c r="Z217" s="16"/>
      <c r="AA217" s="16"/>
      <c r="AB217" s="16"/>
      <c r="AC217" s="16"/>
      <c r="AD217" s="16"/>
      <c r="AE217" s="16"/>
      <c r="AF217" s="16"/>
      <c r="AG217" s="16"/>
      <c r="AH217" s="16"/>
      <c r="AI217" s="2"/>
      <c r="AJ217" s="2"/>
    </row>
    <row r="218" ht="15.75" customHeight="1">
      <c r="A218" s="16"/>
      <c r="B218" s="16"/>
      <c r="C218" s="16"/>
      <c r="D218" s="16"/>
      <c r="E218" s="16"/>
      <c r="F218" s="16"/>
      <c r="G218" s="16"/>
      <c r="H218" s="16"/>
      <c r="I218" s="16"/>
      <c r="J218" s="16"/>
      <c r="K218" s="16"/>
      <c r="L218" s="16"/>
      <c r="M218" s="16"/>
      <c r="N218" s="16"/>
      <c r="O218" s="16"/>
      <c r="P218" s="16"/>
      <c r="Q218" s="16"/>
      <c r="R218" s="16"/>
      <c r="S218" s="16"/>
      <c r="T218" s="16"/>
      <c r="U218" s="16"/>
      <c r="V218" s="16"/>
      <c r="W218" s="16"/>
      <c r="X218" s="16"/>
      <c r="Y218" s="16"/>
      <c r="Z218" s="16"/>
      <c r="AA218" s="16"/>
      <c r="AB218" s="16"/>
      <c r="AC218" s="16"/>
      <c r="AD218" s="16"/>
      <c r="AE218" s="16"/>
      <c r="AF218" s="16"/>
      <c r="AG218" s="16"/>
      <c r="AH218" s="16"/>
      <c r="AI218" s="2"/>
      <c r="AJ218" s="2"/>
    </row>
    <row r="219" ht="15.75" customHeight="1">
      <c r="A219" s="16"/>
      <c r="B219" s="16"/>
      <c r="C219" s="16"/>
      <c r="D219" s="16"/>
      <c r="E219" s="16"/>
      <c r="F219" s="16"/>
      <c r="G219" s="16"/>
      <c r="H219" s="16"/>
      <c r="I219" s="16"/>
      <c r="J219" s="16"/>
      <c r="K219" s="16"/>
      <c r="L219" s="16"/>
      <c r="M219" s="16"/>
      <c r="N219" s="16"/>
      <c r="O219" s="16"/>
      <c r="P219" s="16"/>
      <c r="Q219" s="16"/>
      <c r="R219" s="16"/>
      <c r="S219" s="16"/>
      <c r="T219" s="16"/>
      <c r="U219" s="16"/>
      <c r="V219" s="16"/>
      <c r="W219" s="16"/>
      <c r="X219" s="16"/>
      <c r="Y219" s="16"/>
      <c r="Z219" s="16"/>
      <c r="AA219" s="16"/>
      <c r="AB219" s="16"/>
      <c r="AC219" s="16"/>
      <c r="AD219" s="16"/>
      <c r="AE219" s="16"/>
      <c r="AF219" s="16"/>
      <c r="AG219" s="16"/>
      <c r="AH219" s="16"/>
      <c r="AI219" s="2"/>
      <c r="AJ219" s="2"/>
    </row>
    <row r="220" ht="15.75" customHeight="1">
      <c r="A220" s="16"/>
      <c r="B220" s="16"/>
      <c r="C220" s="16"/>
      <c r="D220" s="16"/>
      <c r="E220" s="16"/>
      <c r="F220" s="16"/>
      <c r="G220" s="16"/>
      <c r="H220" s="16"/>
      <c r="I220" s="16"/>
      <c r="J220" s="16"/>
      <c r="K220" s="16"/>
      <c r="L220" s="16"/>
      <c r="M220" s="16"/>
      <c r="N220" s="16"/>
      <c r="O220" s="16"/>
      <c r="P220" s="16"/>
      <c r="Q220" s="16"/>
      <c r="R220" s="16"/>
      <c r="S220" s="16"/>
      <c r="T220" s="16"/>
      <c r="U220" s="16"/>
      <c r="V220" s="16"/>
      <c r="W220" s="16"/>
      <c r="X220" s="16"/>
      <c r="Y220" s="16"/>
      <c r="Z220" s="16"/>
      <c r="AA220" s="16"/>
      <c r="AB220" s="16"/>
      <c r="AC220" s="16"/>
      <c r="AD220" s="16"/>
      <c r="AE220" s="16"/>
      <c r="AF220" s="16"/>
      <c r="AG220" s="16"/>
      <c r="AH220" s="16"/>
      <c r="AI220" s="2"/>
      <c r="AJ220" s="2"/>
    </row>
    <row r="221" ht="15.75" customHeight="1">
      <c r="A221" s="16"/>
      <c r="B221" s="16"/>
      <c r="C221" s="16"/>
      <c r="D221" s="16"/>
      <c r="E221" s="16"/>
      <c r="F221" s="16"/>
      <c r="G221" s="16"/>
      <c r="H221" s="16"/>
      <c r="I221" s="16"/>
      <c r="J221" s="16"/>
      <c r="K221" s="16"/>
      <c r="L221" s="16"/>
      <c r="M221" s="16"/>
      <c r="N221" s="16"/>
      <c r="O221" s="16"/>
      <c r="P221" s="16"/>
      <c r="Q221" s="16"/>
      <c r="R221" s="16"/>
      <c r="S221" s="16"/>
      <c r="T221" s="16"/>
      <c r="U221" s="16"/>
      <c r="V221" s="16"/>
      <c r="W221" s="16"/>
      <c r="X221" s="16"/>
      <c r="Y221" s="16"/>
      <c r="Z221" s="16"/>
      <c r="AA221" s="16"/>
      <c r="AB221" s="16"/>
      <c r="AC221" s="16"/>
      <c r="AD221" s="16"/>
      <c r="AE221" s="16"/>
      <c r="AF221" s="16"/>
      <c r="AG221" s="16"/>
      <c r="AH221" s="16"/>
      <c r="AI221" s="2"/>
      <c r="AJ221" s="2"/>
    </row>
    <row r="222"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row>
    <row r="223"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row>
    <row r="224"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row>
    <row r="2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row>
    <row r="226"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row>
    <row r="227"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row>
    <row r="228"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row>
    <row r="229"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row>
    <row r="230"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row>
    <row r="231"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row>
    <row r="232"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row>
    <row r="233"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row>
    <row r="234"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row>
    <row r="23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row>
    <row r="236"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row>
    <row r="237"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row>
    <row r="238"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row>
    <row r="239"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row>
    <row r="240"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row>
    <row r="241"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row>
    <row r="242"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row>
    <row r="243"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row>
    <row r="244"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row>
    <row r="24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row>
    <row r="246"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row>
    <row r="247"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row>
    <row r="248"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row>
    <row r="249"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row>
    <row r="250"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row>
    <row r="251"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row>
    <row r="252"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row>
    <row r="253"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row>
    <row r="254"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row>
    <row r="25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row>
    <row r="256"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row>
    <row r="257"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row>
    <row r="258"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row>
    <row r="259"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row>
    <row r="260"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row>
    <row r="261"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row>
    <row r="262"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row>
    <row r="263"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row>
    <row r="264"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row>
    <row r="26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row>
    <row r="266"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row>
    <row r="267"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row>
    <row r="268"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row>
    <row r="269"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row>
    <row r="270"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row>
    <row r="271"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row>
    <row r="272"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row>
    <row r="273"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row>
    <row r="274"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row>
    <row r="27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row>
    <row r="276"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row>
    <row r="277"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row>
    <row r="278"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row>
    <row r="279"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row>
    <row r="280"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row>
    <row r="281"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row>
    <row r="282"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row>
    <row r="283"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row>
    <row r="284"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row>
    <row r="28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row>
    <row r="286"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row>
    <row r="287"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row>
    <row r="288"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row>
    <row r="289"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row>
    <row r="290"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row>
    <row r="291"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row>
    <row r="292"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row>
    <row r="293"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row>
    <row r="294"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row>
    <row r="29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row>
    <row r="296"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row>
    <row r="297"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row>
    <row r="298"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row>
    <row r="299"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row>
    <row r="300"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row>
    <row r="301"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row>
    <row r="302"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row>
    <row r="303"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row>
    <row r="304"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row>
    <row r="30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row>
    <row r="306"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row>
    <row r="307"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row>
    <row r="308"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row>
    <row r="309"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row>
    <row r="310"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row>
    <row r="311"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row>
    <row r="312"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row>
    <row r="313"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row>
    <row r="314"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row>
    <row r="31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row>
    <row r="316"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row>
    <row r="317"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row>
    <row r="318"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row>
    <row r="319"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row>
    <row r="320"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row>
    <row r="321"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row>
    <row r="322"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row>
    <row r="323"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row>
    <row r="324"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row>
    <row r="3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row>
    <row r="326"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row>
    <row r="327"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row>
    <row r="328"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row>
    <row r="329"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row>
    <row r="330"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row>
    <row r="331"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row>
    <row r="332"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row>
    <row r="333"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row>
    <row r="334"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row>
    <row r="33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row>
    <row r="336"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row>
    <row r="337"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row>
    <row r="338"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row>
    <row r="339"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row>
    <row r="340"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row>
    <row r="341"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row>
    <row r="342"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row>
    <row r="343"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row>
    <row r="344"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row>
    <row r="34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row>
    <row r="346"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row>
    <row r="347"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row>
    <row r="348"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row>
    <row r="349"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row>
    <row r="350"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row>
    <row r="351"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row>
    <row r="352"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row>
    <row r="353"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row>
    <row r="354"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row>
    <row r="35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row>
    <row r="356"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row>
    <row r="357"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row>
    <row r="358"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row>
    <row r="359"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row>
    <row r="360"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row>
    <row r="361"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row>
    <row r="362"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row>
    <row r="363"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row>
    <row r="364"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row>
    <row r="36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row>
    <row r="366"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row>
    <row r="367"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row>
    <row r="368"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row>
    <row r="369"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row>
    <row r="370"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row>
    <row r="371"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row>
    <row r="372"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row>
    <row r="373"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row>
    <row r="374"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row>
    <row r="37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row>
    <row r="376"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row>
    <row r="377"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row>
    <row r="378"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row>
    <row r="379"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row>
    <row r="380"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row>
    <row r="381"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row>
    <row r="382"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row>
    <row r="383"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row>
    <row r="384"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row>
    <row r="38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row>
    <row r="386"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row>
    <row r="387"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row>
    <row r="388"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row>
    <row r="389"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row>
    <row r="390"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row>
    <row r="391"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row>
    <row r="392"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row>
    <row r="393"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row>
    <row r="394"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row>
    <row r="39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row>
    <row r="396"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row>
    <row r="397"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row>
    <row r="398"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row>
    <row r="399"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row>
    <row r="400"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row>
    <row r="401"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row>
    <row r="402"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row>
    <row r="403"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row>
    <row r="404"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row>
    <row r="40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row>
    <row r="406"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row>
    <row r="407"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row>
    <row r="408"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row>
    <row r="409"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row>
    <row r="410"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row>
    <row r="411"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row>
    <row r="412"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row>
    <row r="413"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row>
    <row r="414"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row>
    <row r="41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row>
    <row r="416"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row>
    <row r="417"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row>
    <row r="418"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row>
    <row r="419"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row>
    <row r="420"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row>
    <row r="421"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row>
    <row r="422"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row>
    <row r="423"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row>
    <row r="424"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row>
    <row r="4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row>
    <row r="426"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row>
    <row r="427"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row>
    <row r="428"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row>
    <row r="429"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row>
    <row r="430"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row>
    <row r="431"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row>
    <row r="432"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row>
    <row r="433"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row>
    <row r="434"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row>
    <row r="43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row>
    <row r="436"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row>
    <row r="437"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row>
    <row r="438"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row>
    <row r="439"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row>
    <row r="440"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row>
    <row r="441"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row>
    <row r="442"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row>
    <row r="443"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row>
    <row r="444"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row>
    <row r="44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row>
    <row r="446"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row>
    <row r="447"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row>
    <row r="448"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row>
    <row r="449"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row>
    <row r="450"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row>
    <row r="451"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row>
    <row r="452"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row>
    <row r="453"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row>
    <row r="454"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row>
    <row r="45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row>
    <row r="456"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row>
    <row r="457"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row>
    <row r="458"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row>
    <row r="459"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row>
    <row r="460"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row>
    <row r="461"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row>
    <row r="462"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row>
    <row r="463"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row>
    <row r="464"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row>
    <row r="46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row>
    <row r="466"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row>
    <row r="467"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row>
    <row r="468"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row>
    <row r="469"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row>
    <row r="470"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row>
    <row r="471"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row>
    <row r="472"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row>
    <row r="473"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row>
    <row r="474"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row>
    <row r="47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row>
    <row r="476"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row>
    <row r="477"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row>
    <row r="478"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row>
    <row r="479"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row>
    <row r="480"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row>
    <row r="481"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row>
    <row r="482"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row>
    <row r="483"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row>
    <row r="484"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row>
    <row r="48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row>
    <row r="486"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row>
    <row r="487"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row>
    <row r="488"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row>
    <row r="489"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row>
    <row r="490"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row>
    <row r="491"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row>
    <row r="492"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row>
    <row r="493"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row>
    <row r="494"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row>
    <row r="49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row>
    <row r="496"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row>
    <row r="497"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row>
    <row r="498"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row>
    <row r="499"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row>
    <row r="500"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row>
    <row r="501"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row>
    <row r="502"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row>
    <row r="503"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row>
    <row r="504"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row>
    <row r="50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row>
    <row r="506"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row>
    <row r="507"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row>
    <row r="508"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row>
    <row r="509"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row>
    <row r="510"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row>
    <row r="511"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row>
    <row r="512"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row>
    <row r="513"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row>
    <row r="514"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row>
    <row r="51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row>
    <row r="516"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row>
    <row r="517"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row>
    <row r="518"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row>
    <row r="519"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row>
    <row r="520"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row>
    <row r="521"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row>
    <row r="522"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row>
    <row r="523"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row>
    <row r="524"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row>
    <row r="5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row>
    <row r="526"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row>
    <row r="527"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row>
    <row r="528"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row>
    <row r="529"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row>
    <row r="530"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row>
    <row r="531"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row>
    <row r="532"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row>
    <row r="533"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row>
    <row r="534"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row>
    <row r="53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row>
    <row r="536"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row>
    <row r="537"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row>
    <row r="538"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row>
    <row r="539"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row>
    <row r="540"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row>
    <row r="541"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row>
    <row r="542"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row>
    <row r="543"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row>
    <row r="544"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row>
    <row r="54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row>
    <row r="546"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row>
    <row r="547"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row>
    <row r="548"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row>
    <row r="549"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row>
    <row r="550"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row>
    <row r="551"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row>
    <row r="552"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row>
    <row r="553"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row>
    <row r="554"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row>
    <row r="55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row>
    <row r="556"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row>
    <row r="557"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row>
    <row r="558"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row>
    <row r="559"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row>
    <row r="560"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row>
    <row r="561"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row>
    <row r="562"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row>
    <row r="563"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row>
    <row r="564"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row>
    <row r="56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row>
    <row r="566"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row>
    <row r="567"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row>
    <row r="568"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row>
    <row r="569"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row>
    <row r="570"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row>
    <row r="571"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row>
    <row r="572"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row>
    <row r="573"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row>
    <row r="574"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row>
    <row r="57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row>
    <row r="576"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row>
    <row r="577"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row>
    <row r="578"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row>
    <row r="579"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row>
    <row r="580"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row>
    <row r="581"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row>
    <row r="582"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row>
    <row r="583"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row>
    <row r="584"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row>
    <row r="58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row>
    <row r="586"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row>
    <row r="587"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row>
    <row r="588"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row>
    <row r="589"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row>
    <row r="590"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row>
    <row r="591"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row>
    <row r="592"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row>
    <row r="593"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row>
    <row r="594"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row>
    <row r="59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row>
    <row r="596"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row>
    <row r="597"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row>
    <row r="598"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row>
    <row r="599"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row>
    <row r="600"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row>
    <row r="601"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row>
    <row r="602"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row>
    <row r="603"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row>
    <row r="604"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row>
    <row r="60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row>
    <row r="606"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row>
    <row r="607"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row>
    <row r="608"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row>
    <row r="609"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row>
    <row r="610"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row>
    <row r="611"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row>
    <row r="612"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row>
    <row r="613"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row>
    <row r="614"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row>
    <row r="61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row>
    <row r="616"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row>
    <row r="617"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row>
    <row r="618"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row>
    <row r="619"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row>
    <row r="620"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row>
    <row r="621"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row>
    <row r="622"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row>
    <row r="623"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row>
    <row r="624"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row>
    <row r="6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row>
    <row r="626"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row>
    <row r="627"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row>
    <row r="628"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row>
    <row r="629"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row>
    <row r="630"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row>
    <row r="631"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row>
    <row r="632"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row>
    <row r="633"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row>
    <row r="634"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row>
    <row r="63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row>
    <row r="636"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row>
    <row r="637"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row>
    <row r="638"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row>
    <row r="639"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row>
    <row r="640"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row>
    <row r="641"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row>
    <row r="642"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row>
    <row r="643"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row>
    <row r="644"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row>
    <row r="64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row>
    <row r="646"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row>
    <row r="647"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row>
    <row r="648"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row>
    <row r="649"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row>
    <row r="650"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row>
    <row r="651"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row>
    <row r="652"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row>
    <row r="653"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row>
    <row r="654"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row>
    <row r="65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row>
    <row r="656"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row>
    <row r="657"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row>
    <row r="658"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row>
    <row r="659"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row>
    <row r="660"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row>
    <row r="661"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row>
    <row r="662"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row>
    <row r="663"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row>
    <row r="664"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row>
    <row r="66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row>
    <row r="666"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row>
    <row r="667"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row>
    <row r="668"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row>
    <row r="669"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row>
    <row r="670"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row>
    <row r="671"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row>
    <row r="672"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row>
    <row r="673"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row>
    <row r="674"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row>
    <row r="67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row>
    <row r="676"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row>
    <row r="677"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row>
    <row r="678"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row>
    <row r="679"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row>
    <row r="680"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row>
    <row r="681"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row>
    <row r="682"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row>
    <row r="683"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row>
    <row r="684"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row>
    <row r="68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row>
    <row r="686"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row>
    <row r="687"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row>
    <row r="688"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row>
    <row r="689"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row>
    <row r="690"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row>
    <row r="691"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row>
    <row r="692"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row>
    <row r="693"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row>
    <row r="694"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row>
    <row r="69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row>
    <row r="696"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row>
    <row r="697"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row>
    <row r="698"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row>
    <row r="699"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row>
    <row r="700"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row>
    <row r="701"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row>
    <row r="702"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row>
    <row r="703"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row>
    <row r="704"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row>
    <row r="70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row>
    <row r="706"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row>
    <row r="707"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row>
    <row r="708"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row>
    <row r="709"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row>
    <row r="710"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row>
    <row r="711"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row>
    <row r="712"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row>
    <row r="713"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row>
    <row r="714"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row>
    <row r="71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row>
    <row r="716"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row>
    <row r="717"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row>
    <row r="718"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row>
    <row r="719"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row>
    <row r="720"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row>
    <row r="721"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row>
    <row r="722"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row>
    <row r="723"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row>
    <row r="724"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row>
    <row r="7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row>
    <row r="726"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row>
    <row r="727"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row>
    <row r="728"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row>
    <row r="729"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row>
    <row r="730"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row>
    <row r="731"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row>
    <row r="732"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row>
    <row r="733"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row>
    <row r="734"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row>
    <row r="73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row>
    <row r="736"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row>
    <row r="737"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row>
    <row r="738"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row>
    <row r="739"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row>
    <row r="740"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row>
    <row r="741"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row>
    <row r="742"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row>
    <row r="743"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row>
    <row r="744"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row>
    <row r="74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row>
    <row r="746"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row>
    <row r="747"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row>
    <row r="748"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row>
    <row r="749"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row>
    <row r="750"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row>
    <row r="751"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row>
    <row r="752"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row>
    <row r="753"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row>
    <row r="754"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row>
    <row r="75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row>
    <row r="756"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row>
    <row r="757"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row>
    <row r="758"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row>
    <row r="759"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row>
    <row r="760"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row>
    <row r="761"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row>
    <row r="762"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row>
    <row r="763"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row>
    <row r="764"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row>
    <row r="76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row>
    <row r="766"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row>
    <row r="767"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row>
    <row r="768"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row>
    <row r="769"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row>
    <row r="770"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row>
    <row r="771"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row>
    <row r="772"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row>
    <row r="773"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row>
    <row r="774"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row>
    <row r="77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row>
    <row r="776"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row>
    <row r="777"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row>
    <row r="778"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row>
    <row r="779"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row>
    <row r="780"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row>
    <row r="781"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row>
    <row r="782"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row>
    <row r="783"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row>
    <row r="784"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row>
    <row r="78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row>
    <row r="786"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row>
    <row r="787"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row>
    <row r="788"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row>
    <row r="789"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row>
    <row r="790"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row>
    <row r="791"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row>
    <row r="792"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row>
    <row r="793"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row>
    <row r="794"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row>
    <row r="79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row>
    <row r="796"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row>
    <row r="797"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row>
    <row r="798"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row>
    <row r="799"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row>
    <row r="800"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row>
    <row r="801"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row>
    <row r="802"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row>
    <row r="803"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row>
    <row r="804"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row>
    <row r="80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row>
    <row r="806"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row>
    <row r="807"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row>
    <row r="808"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row>
    <row r="809"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row>
    <row r="810"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row>
    <row r="811"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row>
    <row r="812"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row>
    <row r="813"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row>
    <row r="814"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row>
    <row r="81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row>
    <row r="816"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row>
    <row r="817"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row>
    <row r="818"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row>
    <row r="819"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row>
    <row r="820"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row>
    <row r="821"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row>
    <row r="822"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row>
    <row r="823"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row>
    <row r="824"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row>
    <row r="8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row>
    <row r="826"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row>
    <row r="827"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row>
    <row r="828"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row>
    <row r="829"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row>
    <row r="830"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row>
    <row r="831"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row>
    <row r="832"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row>
    <row r="833"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row>
    <row r="834"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row>
    <row r="83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row>
    <row r="836"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row>
    <row r="837"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row>
    <row r="838"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row>
    <row r="839"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row>
    <row r="840"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row>
    <row r="841"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row>
    <row r="842"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row>
    <row r="843"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row>
    <row r="844"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row>
    <row r="845"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row>
    <row r="846"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row>
    <row r="847"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row>
    <row r="848"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row>
    <row r="849"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row>
    <row r="850"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row>
    <row r="851"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row>
    <row r="852"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row>
    <row r="853"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row>
    <row r="854"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row>
    <row r="855"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row>
    <row r="856"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row>
    <row r="857"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row>
    <row r="858"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row>
    <row r="859"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row>
    <row r="860"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row>
    <row r="861"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row>
    <row r="862"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row>
    <row r="863"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row>
    <row r="864"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row>
    <row r="865"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row>
    <row r="866"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row>
    <row r="867"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row>
    <row r="868"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row>
    <row r="869"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row>
    <row r="870"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row>
    <row r="871"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row>
    <row r="872"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row>
    <row r="873"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row>
    <row r="874"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row>
    <row r="875"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row>
    <row r="876"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row>
    <row r="877"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row>
    <row r="878"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row>
    <row r="879"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row>
    <row r="880"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row>
    <row r="881"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row>
    <row r="882"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row>
    <row r="883"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row>
    <row r="884"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row>
    <row r="885"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row>
    <row r="886"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row>
    <row r="887"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row>
    <row r="888"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row>
    <row r="889"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row>
    <row r="890"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row>
    <row r="891"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row>
    <row r="892"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row>
    <row r="893"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row>
    <row r="894"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row>
    <row r="895"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row>
    <row r="896"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row>
    <row r="897"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row>
    <row r="898"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row>
    <row r="899"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row>
    <row r="900"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row>
    <row r="901"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row>
    <row r="902"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row>
    <row r="903"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row>
    <row r="904"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row>
    <row r="905"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row>
    <row r="906"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row>
    <row r="907"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row>
    <row r="908"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row>
    <row r="909"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row>
    <row r="910"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row>
    <row r="911"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row>
    <row r="912"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row>
    <row r="913"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row>
    <row r="914"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row>
    <row r="915"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row>
    <row r="916"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row>
    <row r="917"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row>
    <row r="918"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row>
    <row r="919"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row>
    <row r="920"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row>
    <row r="921"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row>
    <row r="922"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row>
    <row r="923"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row>
    <row r="924"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row>
    <row r="925"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row>
    <row r="926"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row>
    <row r="927"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row>
    <row r="928"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row>
    <row r="929"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row>
    <row r="930"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row>
    <row r="931"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row>
    <row r="932"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row>
    <row r="933"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row>
    <row r="934"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row>
    <row r="935"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row>
    <row r="936"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row>
    <row r="937"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row>
    <row r="938"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row>
    <row r="939"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row>
    <row r="940"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row>
    <row r="941"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row>
    <row r="942"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row>
    <row r="943"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row>
    <row r="944"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row>
    <row r="945"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row>
    <row r="946"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row>
    <row r="947"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row>
    <row r="948"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row>
    <row r="949"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row>
    <row r="950"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row>
    <row r="951"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row>
    <row r="952"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row>
    <row r="953"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row>
    <row r="954"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row>
    <row r="955"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row>
    <row r="956"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row>
    <row r="957"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row>
    <row r="958"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row>
    <row r="959"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row>
    <row r="960"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row>
    <row r="961"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row>
    <row r="962"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row>
    <row r="963"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row>
    <row r="964"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row>
    <row r="965"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row>
    <row r="966"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row>
    <row r="967"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row>
    <row r="968"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row>
    <row r="969"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row>
    <row r="970"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row>
    <row r="971"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row>
    <row r="972"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row>
    <row r="973"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row>
    <row r="974"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row>
    <row r="975"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row>
    <row r="976"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row>
    <row r="977"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row>
    <row r="978"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row>
    <row r="979"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row>
    <row r="980"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row>
    <row r="981"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row>
    <row r="982"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row>
    <row r="983"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row>
    <row r="984"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row>
    <row r="985"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row>
    <row r="986"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row>
    <row r="987"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row>
    <row r="988"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row>
    <row r="989"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row>
    <row r="990"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row>
    <row r="991"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row>
    <row r="992"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row>
    <row r="993" ht="15.7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row>
    <row r="994" ht="15.7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row>
    <row r="995" ht="15.7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row>
    <row r="996" ht="15.7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row>
    <row r="997" ht="15.7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row>
    <row r="998" ht="15.7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row>
    <row r="999" ht="15.7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row>
    <row r="1000" ht="15.7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row>
    <row r="1001" ht="15.75" customHeight="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c r="AA1001" s="2"/>
      <c r="AB1001" s="2"/>
      <c r="AC1001" s="2"/>
      <c r="AD1001" s="2"/>
      <c r="AE1001" s="2"/>
      <c r="AF1001" s="2"/>
      <c r="AG1001" s="2"/>
      <c r="AH1001" s="2"/>
      <c r="AI1001" s="2"/>
      <c r="AJ1001" s="2"/>
    </row>
  </sheetData>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2" max="24" width="7.63"/>
  </cols>
  <sheetData>
    <row r="1" ht="15.75" customHeight="1">
      <c r="A1" s="2" t="s">
        <v>104</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row>
    <row r="2" ht="15.75" customHeight="1">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ht="15.75" customHeight="1">
      <c r="A3" s="2"/>
      <c r="B3" s="81">
        <v>2002.0</v>
      </c>
      <c r="C3" s="81">
        <v>2003.0</v>
      </c>
      <c r="D3" s="81">
        <v>2004.0</v>
      </c>
      <c r="E3" s="81">
        <v>2005.0</v>
      </c>
      <c r="F3" s="81">
        <v>2006.0</v>
      </c>
      <c r="G3" s="81">
        <v>2007.0</v>
      </c>
      <c r="H3" s="81">
        <v>2008.0</v>
      </c>
      <c r="I3" s="81">
        <v>2009.0</v>
      </c>
      <c r="J3" s="81">
        <v>2010.0</v>
      </c>
      <c r="K3" s="81">
        <v>2011.0</v>
      </c>
      <c r="L3" s="134">
        <v>2012.0</v>
      </c>
      <c r="M3" s="125">
        <v>2013.0</v>
      </c>
      <c r="N3" s="125">
        <v>2014.0</v>
      </c>
      <c r="O3" s="125">
        <v>2015.0</v>
      </c>
      <c r="P3" s="125">
        <v>2016.0</v>
      </c>
      <c r="Q3" s="125">
        <v>2017.0</v>
      </c>
      <c r="R3" s="125">
        <v>2018.0</v>
      </c>
      <c r="S3" s="125">
        <v>2019.0</v>
      </c>
      <c r="T3" s="125">
        <v>2020.0</v>
      </c>
      <c r="U3" s="125">
        <v>2021.0</v>
      </c>
      <c r="V3" s="69">
        <v>2022.0</v>
      </c>
      <c r="W3" s="69">
        <v>2023.0</v>
      </c>
      <c r="X3" s="69">
        <v>2024.0</v>
      </c>
      <c r="Y3" s="2"/>
      <c r="Z3" s="2"/>
      <c r="AA3" s="2"/>
      <c r="AB3" s="2"/>
      <c r="AC3" s="2"/>
      <c r="AD3" s="2"/>
      <c r="AE3" s="2"/>
      <c r="AF3" s="2"/>
      <c r="AG3" s="2"/>
      <c r="AH3" s="2"/>
      <c r="AI3" s="2"/>
      <c r="AJ3" s="2"/>
    </row>
    <row r="4" ht="15.75" customHeight="1">
      <c r="A4" s="69" t="s">
        <v>53</v>
      </c>
      <c r="B4" s="52">
        <v>30.9</v>
      </c>
      <c r="C4" s="52">
        <v>30.9</v>
      </c>
      <c r="D4" s="52">
        <v>30.5</v>
      </c>
      <c r="E4" s="52">
        <v>30.7</v>
      </c>
      <c r="F4" s="52">
        <v>30.5</v>
      </c>
      <c r="G4" s="52">
        <v>30.7</v>
      </c>
      <c r="H4" s="52">
        <v>30.8</v>
      </c>
      <c r="I4" s="52">
        <v>30.9</v>
      </c>
      <c r="J4" s="52">
        <v>30.8</v>
      </c>
      <c r="K4" s="126">
        <v>30.8</v>
      </c>
      <c r="L4" s="126">
        <v>31.0</v>
      </c>
      <c r="M4" s="126">
        <v>31.3</v>
      </c>
      <c r="N4" s="126">
        <v>31.0</v>
      </c>
      <c r="O4" s="126">
        <v>31.2</v>
      </c>
      <c r="P4" s="126">
        <v>31.5</v>
      </c>
      <c r="Q4" s="126">
        <v>31.4</v>
      </c>
      <c r="R4" s="126">
        <v>31.6</v>
      </c>
      <c r="S4" s="126">
        <v>31.7</v>
      </c>
      <c r="T4" s="126">
        <v>31.8</v>
      </c>
      <c r="U4" s="126">
        <v>32.0</v>
      </c>
      <c r="V4" s="126">
        <v>31.9</v>
      </c>
      <c r="W4" s="126">
        <v>32.2</v>
      </c>
      <c r="X4" s="69">
        <v>32.1</v>
      </c>
      <c r="Y4" s="2"/>
      <c r="Z4" s="2"/>
      <c r="AA4" s="2"/>
      <c r="AB4" s="2"/>
      <c r="AC4" s="2"/>
      <c r="AD4" s="2"/>
      <c r="AE4" s="2"/>
      <c r="AF4" s="2"/>
      <c r="AG4" s="2"/>
      <c r="AH4" s="2"/>
      <c r="AI4" s="2"/>
      <c r="AJ4" s="2"/>
    </row>
    <row r="5" ht="15.75" customHeight="1">
      <c r="A5" s="69" t="s">
        <v>54</v>
      </c>
      <c r="B5" s="52">
        <v>30.1</v>
      </c>
      <c r="C5" s="52">
        <v>30.6</v>
      </c>
      <c r="D5" s="52">
        <v>30.6</v>
      </c>
      <c r="E5" s="52">
        <v>30.3</v>
      </c>
      <c r="F5" s="52">
        <v>30.4</v>
      </c>
      <c r="G5" s="52">
        <v>30.4</v>
      </c>
      <c r="H5" s="52">
        <v>30.4</v>
      </c>
      <c r="I5" s="52">
        <v>30.1</v>
      </c>
      <c r="J5" s="52">
        <v>30.4</v>
      </c>
      <c r="K5" s="126">
        <v>30.5</v>
      </c>
      <c r="L5" s="126">
        <v>30.9</v>
      </c>
      <c r="M5" s="126">
        <v>30.8</v>
      </c>
      <c r="N5" s="126">
        <v>31.1</v>
      </c>
      <c r="O5" s="126">
        <v>31.4</v>
      </c>
      <c r="P5" s="126">
        <v>31.1</v>
      </c>
      <c r="Q5" s="126">
        <v>31.5</v>
      </c>
      <c r="R5" s="126">
        <v>31.4</v>
      </c>
      <c r="S5" s="126">
        <v>31.4</v>
      </c>
      <c r="T5" s="126">
        <v>31.4</v>
      </c>
      <c r="U5" s="126">
        <v>32.1</v>
      </c>
      <c r="V5" s="126">
        <v>32.0</v>
      </c>
      <c r="W5" s="126">
        <v>31.8</v>
      </c>
      <c r="X5" s="69">
        <v>31.7</v>
      </c>
      <c r="Y5" s="2"/>
      <c r="Z5" s="2"/>
      <c r="AA5" s="2"/>
      <c r="AB5" s="2"/>
      <c r="AC5" s="2"/>
      <c r="AD5" s="2"/>
      <c r="AE5" s="2"/>
      <c r="AF5" s="2"/>
      <c r="AG5" s="2"/>
      <c r="AH5" s="2"/>
      <c r="AI5" s="2"/>
      <c r="AJ5" s="2"/>
    </row>
    <row r="6" ht="15.75" customHeight="1">
      <c r="A6" s="69" t="s">
        <v>42</v>
      </c>
      <c r="B6" s="52">
        <v>30.5</v>
      </c>
      <c r="C6" s="52">
        <v>30.7</v>
      </c>
      <c r="D6" s="52">
        <v>30.6</v>
      </c>
      <c r="E6" s="52">
        <v>31.0</v>
      </c>
      <c r="F6" s="52">
        <v>31.0</v>
      </c>
      <c r="G6" s="52">
        <v>30.8</v>
      </c>
      <c r="H6" s="52">
        <v>31.1</v>
      </c>
      <c r="I6" s="52">
        <v>31.2</v>
      </c>
      <c r="J6" s="52">
        <v>31.3</v>
      </c>
      <c r="K6" s="126">
        <v>31.1</v>
      </c>
      <c r="L6" s="126">
        <v>31.5</v>
      </c>
      <c r="M6" s="126">
        <v>31.5</v>
      </c>
      <c r="N6" s="127">
        <v>31.8</v>
      </c>
      <c r="O6" s="127">
        <v>31.6</v>
      </c>
      <c r="P6" s="127">
        <v>32.0</v>
      </c>
      <c r="Q6" s="127">
        <v>31.9</v>
      </c>
      <c r="R6" s="127">
        <v>31.9</v>
      </c>
      <c r="S6" s="127">
        <v>32.2</v>
      </c>
      <c r="T6" s="126">
        <v>32.2</v>
      </c>
      <c r="U6" s="126">
        <v>32.9</v>
      </c>
      <c r="V6" s="126">
        <v>32.5</v>
      </c>
      <c r="W6" s="126">
        <v>32.7</v>
      </c>
      <c r="X6" s="69">
        <v>32.7</v>
      </c>
      <c r="Y6" s="2"/>
      <c r="Z6" s="2"/>
      <c r="AA6" s="2"/>
      <c r="AB6" s="2"/>
      <c r="AC6" s="2"/>
      <c r="AD6" s="2"/>
      <c r="AE6" s="2"/>
      <c r="AF6" s="2"/>
      <c r="AG6" s="2"/>
      <c r="AH6" s="2"/>
      <c r="AI6" s="2"/>
      <c r="AJ6" s="2"/>
    </row>
    <row r="7" ht="15.75" customHeight="1">
      <c r="A7" s="69" t="s">
        <v>55</v>
      </c>
      <c r="B7" s="52">
        <v>30.5</v>
      </c>
      <c r="C7" s="52">
        <v>30.5</v>
      </c>
      <c r="D7" s="52">
        <v>30.4</v>
      </c>
      <c r="E7" s="52">
        <v>30.6</v>
      </c>
      <c r="F7" s="52">
        <v>30.6</v>
      </c>
      <c r="G7" s="52">
        <v>30.9</v>
      </c>
      <c r="H7" s="52">
        <v>30.8</v>
      </c>
      <c r="I7" s="52">
        <v>30.7</v>
      </c>
      <c r="J7" s="52">
        <v>30.8</v>
      </c>
      <c r="K7" s="126">
        <v>31.0</v>
      </c>
      <c r="L7" s="126">
        <v>31.0</v>
      </c>
      <c r="M7" s="126">
        <v>31.0</v>
      </c>
      <c r="N7" s="126">
        <v>31.1</v>
      </c>
      <c r="O7" s="126">
        <v>31.3</v>
      </c>
      <c r="P7" s="126">
        <v>31.3</v>
      </c>
      <c r="Q7" s="126">
        <v>31.5</v>
      </c>
      <c r="R7" s="126">
        <v>31.5</v>
      </c>
      <c r="S7" s="126">
        <v>31.6</v>
      </c>
      <c r="T7" s="126">
        <v>31.6</v>
      </c>
      <c r="U7" s="126">
        <v>32.0</v>
      </c>
      <c r="V7" s="126">
        <v>32.0</v>
      </c>
      <c r="W7" s="126">
        <v>32.0</v>
      </c>
      <c r="X7" s="69">
        <v>32.2</v>
      </c>
      <c r="Y7" s="2"/>
      <c r="Z7" s="2"/>
      <c r="AA7" s="2"/>
      <c r="AB7" s="2"/>
      <c r="AC7" s="2"/>
      <c r="AD7" s="2"/>
      <c r="AE7" s="2"/>
      <c r="AF7" s="2"/>
      <c r="AG7" s="2"/>
      <c r="AH7" s="2"/>
      <c r="AI7" s="2"/>
      <c r="AJ7" s="2"/>
    </row>
    <row r="8" ht="15.75" customHeight="1">
      <c r="A8" s="69" t="s">
        <v>56</v>
      </c>
      <c r="B8" s="52">
        <v>30.3</v>
      </c>
      <c r="C8" s="52">
        <v>30.9</v>
      </c>
      <c r="D8" s="52">
        <v>30.8</v>
      </c>
      <c r="E8" s="52">
        <v>30.8</v>
      </c>
      <c r="F8" s="52">
        <v>30.9</v>
      </c>
      <c r="G8" s="52">
        <v>30.9</v>
      </c>
      <c r="H8" s="52">
        <v>30.8</v>
      </c>
      <c r="I8" s="52">
        <v>30.9</v>
      </c>
      <c r="J8" s="52">
        <v>30.9</v>
      </c>
      <c r="K8" s="126">
        <v>31.2</v>
      </c>
      <c r="L8" s="126">
        <v>31.2</v>
      </c>
      <c r="M8" s="126">
        <v>31.3</v>
      </c>
      <c r="N8" s="126">
        <v>31.1</v>
      </c>
      <c r="O8" s="126">
        <v>31.6</v>
      </c>
      <c r="P8" s="126">
        <v>31.7</v>
      </c>
      <c r="Q8" s="126">
        <v>31.8</v>
      </c>
      <c r="R8" s="126">
        <v>31.9</v>
      </c>
      <c r="S8" s="126">
        <v>32.0</v>
      </c>
      <c r="T8" s="126">
        <v>31.9</v>
      </c>
      <c r="U8" s="126">
        <v>32.2</v>
      </c>
      <c r="V8" s="126">
        <v>32.4</v>
      </c>
      <c r="W8" s="126">
        <v>32.3</v>
      </c>
      <c r="X8" s="69">
        <v>32.4</v>
      </c>
      <c r="Y8" s="2"/>
      <c r="Z8" s="2"/>
      <c r="AA8" s="2"/>
      <c r="AB8" s="2"/>
      <c r="AC8" s="2"/>
      <c r="AD8" s="2"/>
      <c r="AE8" s="2"/>
      <c r="AF8" s="2"/>
      <c r="AG8" s="2"/>
      <c r="AH8" s="2"/>
      <c r="AI8" s="2"/>
      <c r="AJ8" s="2"/>
    </row>
    <row r="9" ht="15.75" customHeight="1">
      <c r="A9" s="69" t="s">
        <v>57</v>
      </c>
      <c r="B9" s="52">
        <v>31.0</v>
      </c>
      <c r="C9" s="52">
        <v>31.2</v>
      </c>
      <c r="D9" s="52">
        <v>31.0</v>
      </c>
      <c r="E9" s="52">
        <v>31.2</v>
      </c>
      <c r="F9" s="52">
        <v>31.2</v>
      </c>
      <c r="G9" s="52">
        <v>31.1</v>
      </c>
      <c r="H9" s="52">
        <v>31.3</v>
      </c>
      <c r="I9" s="52">
        <v>31.4</v>
      </c>
      <c r="J9" s="52">
        <v>31.4</v>
      </c>
      <c r="K9" s="126">
        <v>31.6</v>
      </c>
      <c r="L9" s="126">
        <v>31.7</v>
      </c>
      <c r="M9" s="126">
        <v>31.7</v>
      </c>
      <c r="N9" s="126">
        <v>31.8</v>
      </c>
      <c r="O9" s="126">
        <v>32.0</v>
      </c>
      <c r="P9" s="126">
        <v>32.0</v>
      </c>
      <c r="Q9" s="126">
        <v>32.1</v>
      </c>
      <c r="R9" s="126">
        <v>32.2</v>
      </c>
      <c r="S9" s="126">
        <v>32.4</v>
      </c>
      <c r="T9" s="126">
        <v>32.5</v>
      </c>
      <c r="U9" s="126">
        <v>32.6</v>
      </c>
      <c r="V9" s="126">
        <v>32.8</v>
      </c>
      <c r="W9" s="126">
        <v>32.8</v>
      </c>
      <c r="X9" s="69">
        <v>33.1</v>
      </c>
      <c r="Y9" s="2"/>
      <c r="Z9" s="2"/>
      <c r="AA9" s="2"/>
      <c r="AB9" s="2"/>
      <c r="AC9" s="2"/>
      <c r="AD9" s="2"/>
      <c r="AE9" s="2"/>
      <c r="AF9" s="2"/>
      <c r="AG9" s="2"/>
      <c r="AH9" s="2"/>
      <c r="AI9" s="2"/>
      <c r="AJ9" s="2"/>
    </row>
    <row r="10" ht="15.75" customHeight="1">
      <c r="A10" s="69" t="s">
        <v>97</v>
      </c>
      <c r="B10" s="52">
        <v>30.9</v>
      </c>
      <c r="C10" s="52">
        <v>31.3</v>
      </c>
      <c r="D10" s="52">
        <v>30.9</v>
      </c>
      <c r="E10" s="52">
        <v>31.2</v>
      </c>
      <c r="F10" s="52">
        <v>31.0</v>
      </c>
      <c r="G10" s="52">
        <v>31.3</v>
      </c>
      <c r="H10" s="52">
        <v>31.3</v>
      </c>
      <c r="I10" s="52">
        <v>31.4</v>
      </c>
      <c r="J10" s="52">
        <v>31.4</v>
      </c>
      <c r="K10" s="126">
        <v>31.5</v>
      </c>
      <c r="L10" s="126">
        <v>31.4</v>
      </c>
      <c r="M10" s="126">
        <v>31.7</v>
      </c>
      <c r="N10" s="126">
        <v>31.4</v>
      </c>
      <c r="O10" s="126">
        <v>31.7</v>
      </c>
      <c r="P10" s="126">
        <v>31.9</v>
      </c>
      <c r="Q10" s="126">
        <v>32.0</v>
      </c>
      <c r="R10" s="126">
        <v>32.3</v>
      </c>
      <c r="S10" s="126">
        <v>32.2</v>
      </c>
      <c r="T10" s="126">
        <v>32.0</v>
      </c>
      <c r="U10" s="126">
        <v>32.5</v>
      </c>
      <c r="V10" s="126">
        <v>32.6</v>
      </c>
      <c r="W10" s="126">
        <v>32.7</v>
      </c>
      <c r="X10" s="69">
        <v>32.6</v>
      </c>
      <c r="Y10" s="2"/>
      <c r="Z10" s="2"/>
      <c r="AA10" s="2"/>
      <c r="AB10" s="2"/>
      <c r="AC10" s="2"/>
      <c r="AD10" s="2"/>
      <c r="AE10" s="2"/>
      <c r="AF10" s="2"/>
      <c r="AG10" s="2"/>
      <c r="AH10" s="2"/>
      <c r="AI10" s="2"/>
      <c r="AJ10" s="2"/>
    </row>
    <row r="11" ht="15.75" customHeight="1">
      <c r="A11" s="69" t="s">
        <v>59</v>
      </c>
      <c r="B11" s="52">
        <v>30.1</v>
      </c>
      <c r="C11" s="52">
        <v>30.5</v>
      </c>
      <c r="D11" s="52">
        <v>30.6</v>
      </c>
      <c r="E11" s="52">
        <v>30.3</v>
      </c>
      <c r="F11" s="52">
        <v>30.7</v>
      </c>
      <c r="G11" s="52">
        <v>30.7</v>
      </c>
      <c r="H11" s="52">
        <v>30.8</v>
      </c>
      <c r="I11" s="52">
        <v>30.5</v>
      </c>
      <c r="J11" s="52">
        <v>30.7</v>
      </c>
      <c r="K11" s="126">
        <v>31.2</v>
      </c>
      <c r="L11" s="126">
        <v>31.1</v>
      </c>
      <c r="M11" s="126">
        <v>31.1</v>
      </c>
      <c r="N11" s="126">
        <v>31.1</v>
      </c>
      <c r="O11" s="126">
        <v>31.3</v>
      </c>
      <c r="P11" s="126">
        <v>31.5</v>
      </c>
      <c r="Q11" s="126">
        <v>31.3</v>
      </c>
      <c r="R11" s="126">
        <v>31.7</v>
      </c>
      <c r="S11" s="126">
        <v>31.9</v>
      </c>
      <c r="T11" s="126">
        <v>31.8</v>
      </c>
      <c r="U11" s="126">
        <v>31.9</v>
      </c>
      <c r="V11" s="126">
        <v>31.8</v>
      </c>
      <c r="W11" s="126">
        <v>32.0</v>
      </c>
      <c r="X11" s="69">
        <v>32.5</v>
      </c>
      <c r="Y11" s="2"/>
      <c r="Z11" s="2"/>
      <c r="AA11" s="2"/>
      <c r="AB11" s="2"/>
      <c r="AC11" s="2"/>
      <c r="AD11" s="2"/>
      <c r="AE11" s="2"/>
      <c r="AF11" s="2"/>
      <c r="AG11" s="2"/>
      <c r="AH11" s="2"/>
      <c r="AI11" s="2"/>
      <c r="AJ11" s="2"/>
    </row>
    <row r="12" ht="15.75" customHeight="1">
      <c r="A12" s="69" t="s">
        <v>60</v>
      </c>
      <c r="B12" s="52">
        <v>30.7</v>
      </c>
      <c r="C12" s="52">
        <v>31.0</v>
      </c>
      <c r="D12" s="52">
        <v>30.8</v>
      </c>
      <c r="E12" s="52">
        <v>31.0</v>
      </c>
      <c r="F12" s="52">
        <v>30.9</v>
      </c>
      <c r="G12" s="52">
        <v>31.0</v>
      </c>
      <c r="H12" s="52">
        <v>31.1</v>
      </c>
      <c r="I12" s="52">
        <v>31.1</v>
      </c>
      <c r="J12" s="52">
        <v>31.2</v>
      </c>
      <c r="K12" s="126">
        <v>31.3</v>
      </c>
      <c r="L12" s="126">
        <v>31.4</v>
      </c>
      <c r="M12" s="126">
        <v>31.5</v>
      </c>
      <c r="N12" s="127">
        <v>31.5</v>
      </c>
      <c r="O12" s="127">
        <v>31.7</v>
      </c>
      <c r="P12" s="127">
        <v>31.8</v>
      </c>
      <c r="Q12" s="127">
        <v>31.8</v>
      </c>
      <c r="R12" s="127">
        <v>32.0</v>
      </c>
      <c r="S12" s="127">
        <v>32.1</v>
      </c>
      <c r="T12" s="126">
        <v>32.2</v>
      </c>
      <c r="U12" s="126">
        <v>32.3</v>
      </c>
      <c r="V12" s="126">
        <v>32.4</v>
      </c>
      <c r="W12" s="126">
        <v>32.5</v>
      </c>
      <c r="X12" s="69">
        <v>32.7</v>
      </c>
      <c r="Y12" s="2"/>
      <c r="Z12" s="2"/>
      <c r="AA12" s="2"/>
      <c r="AB12" s="2"/>
      <c r="AC12" s="2"/>
      <c r="AD12" s="2"/>
      <c r="AE12" s="2"/>
      <c r="AF12" s="2"/>
      <c r="AG12" s="2"/>
      <c r="AH12" s="2"/>
      <c r="AI12" s="2"/>
      <c r="AJ12" s="2"/>
    </row>
    <row r="13" ht="15.75" customHeight="1">
      <c r="A13" s="69" t="s">
        <v>40</v>
      </c>
      <c r="B13" s="52">
        <v>30.5</v>
      </c>
      <c r="C13" s="52">
        <v>30.7</v>
      </c>
      <c r="D13" s="52">
        <v>30.7</v>
      </c>
      <c r="E13" s="52">
        <v>30.8</v>
      </c>
      <c r="F13" s="52">
        <v>30.9</v>
      </c>
      <c r="G13" s="52">
        <v>31.0</v>
      </c>
      <c r="H13" s="52">
        <v>31.0</v>
      </c>
      <c r="I13" s="52">
        <v>31.1</v>
      </c>
      <c r="J13" s="52">
        <v>31.2</v>
      </c>
      <c r="K13" s="126">
        <v>31.3</v>
      </c>
      <c r="L13" s="126">
        <v>31.4</v>
      </c>
      <c r="M13" s="126">
        <v>31.5</v>
      </c>
      <c r="N13" s="127">
        <v>31.5</v>
      </c>
      <c r="O13" s="127">
        <v>31.7</v>
      </c>
      <c r="P13" s="127">
        <v>31.8</v>
      </c>
      <c r="Q13" s="127">
        <v>31.9</v>
      </c>
      <c r="R13" s="127">
        <v>32.0</v>
      </c>
      <c r="S13" s="127">
        <v>32.1</v>
      </c>
      <c r="T13" s="126">
        <v>32.2</v>
      </c>
      <c r="U13" s="126">
        <v>32.4</v>
      </c>
      <c r="V13" s="126">
        <v>32.4</v>
      </c>
      <c r="W13" s="126">
        <v>32.5</v>
      </c>
      <c r="X13" s="69">
        <v>32.6</v>
      </c>
      <c r="Y13" s="2"/>
      <c r="Z13" s="2"/>
      <c r="AA13" s="2"/>
      <c r="AB13" s="2"/>
      <c r="AC13" s="2"/>
      <c r="AD13" s="2"/>
      <c r="AE13" s="2"/>
      <c r="AF13" s="2"/>
      <c r="AG13" s="2"/>
      <c r="AH13" s="2"/>
      <c r="AI13" s="2"/>
      <c r="AJ13" s="2"/>
    </row>
    <row r="14" ht="15.75" customHeight="1">
      <c r="A14" s="2" t="s">
        <v>49</v>
      </c>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ht="15.75" customHeight="1">
      <c r="A15" s="2" t="s">
        <v>105</v>
      </c>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ht="15.75" customHeight="1">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ht="15.75" customHeight="1">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ht="15.75" customHeight="1">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ht="15.75" customHeight="1">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ht="15.75" customHeight="1">
      <c r="A20" s="2"/>
      <c r="B20" s="2"/>
      <c r="C20" s="2"/>
      <c r="D20" s="2"/>
      <c r="E20" s="2"/>
      <c r="F20" s="2"/>
      <c r="G20" s="2"/>
      <c r="H20" s="2"/>
      <c r="I20" s="2"/>
      <c r="J20" s="2"/>
      <c r="K20" s="2"/>
      <c r="L20" s="2"/>
      <c r="M20" s="136"/>
      <c r="N20" s="129"/>
      <c r="O20" s="137"/>
      <c r="P20" s="129"/>
      <c r="Q20" s="129"/>
      <c r="R20" s="2"/>
      <c r="S20" s="2"/>
      <c r="T20" s="2"/>
      <c r="U20" s="2"/>
      <c r="V20" s="2"/>
      <c r="W20" s="2"/>
      <c r="X20" s="2"/>
      <c r="Y20" s="2"/>
      <c r="Z20" s="2"/>
      <c r="AA20" s="2"/>
      <c r="AB20" s="2"/>
      <c r="AC20" s="2"/>
      <c r="AD20" s="2"/>
      <c r="AE20" s="2"/>
      <c r="AF20" s="2"/>
      <c r="AG20" s="2"/>
      <c r="AH20" s="2"/>
      <c r="AI20" s="2"/>
      <c r="AJ20" s="2"/>
    </row>
    <row r="21" ht="15.75" customHeight="1">
      <c r="A21" s="2"/>
      <c r="B21" s="2"/>
      <c r="C21" s="2"/>
      <c r="D21" s="2"/>
      <c r="E21" s="2"/>
      <c r="F21" s="2"/>
      <c r="G21" s="2"/>
      <c r="H21" s="2"/>
      <c r="I21" s="2"/>
      <c r="J21" s="2"/>
      <c r="K21" s="2"/>
      <c r="L21" s="2"/>
      <c r="M21" s="136"/>
      <c r="N21" s="129"/>
      <c r="O21" s="137"/>
      <c r="P21" s="129"/>
      <c r="Q21" s="129"/>
      <c r="R21" s="2"/>
      <c r="S21" s="2"/>
      <c r="T21" s="2"/>
      <c r="U21" s="2"/>
      <c r="V21" s="2"/>
      <c r="W21" s="2"/>
      <c r="X21" s="2"/>
      <c r="Y21" s="2"/>
      <c r="Z21" s="2"/>
      <c r="AA21" s="2"/>
      <c r="AB21" s="2"/>
      <c r="AC21" s="2"/>
      <c r="AD21" s="2"/>
      <c r="AE21" s="2"/>
      <c r="AF21" s="2"/>
      <c r="AG21" s="2"/>
      <c r="AH21" s="2"/>
      <c r="AI21" s="2"/>
      <c r="AJ21" s="2"/>
    </row>
    <row r="22" ht="15.75" customHeight="1">
      <c r="A22" s="2"/>
      <c r="B22" s="2"/>
      <c r="C22" s="2"/>
      <c r="D22" s="2"/>
      <c r="E22" s="2"/>
      <c r="F22" s="2"/>
      <c r="G22" s="2"/>
      <c r="H22" s="2"/>
      <c r="I22" s="2"/>
      <c r="J22" s="2"/>
      <c r="K22" s="2"/>
      <c r="L22" s="2"/>
      <c r="M22" s="136"/>
      <c r="N22" s="129"/>
      <c r="O22" s="137"/>
      <c r="P22" s="129"/>
      <c r="Q22" s="129"/>
      <c r="R22" s="2"/>
      <c r="S22" s="2"/>
      <c r="T22" s="2"/>
      <c r="U22" s="2"/>
      <c r="V22" s="2"/>
      <c r="W22" s="2"/>
      <c r="X22" s="2"/>
      <c r="Y22" s="2"/>
      <c r="Z22" s="2"/>
      <c r="AA22" s="2"/>
      <c r="AB22" s="2"/>
      <c r="AC22" s="2"/>
      <c r="AD22" s="2"/>
      <c r="AE22" s="2"/>
      <c r="AF22" s="2"/>
      <c r="AG22" s="2"/>
      <c r="AH22" s="2"/>
      <c r="AI22" s="2"/>
      <c r="AJ22" s="2"/>
    </row>
    <row r="23" ht="15.75" customHeight="1">
      <c r="A23" s="2"/>
      <c r="B23" s="2"/>
      <c r="C23" s="2"/>
      <c r="D23" s="2"/>
      <c r="E23" s="2"/>
      <c r="F23" s="2"/>
      <c r="G23" s="2"/>
      <c r="H23" s="2"/>
      <c r="I23" s="2"/>
      <c r="J23" s="2"/>
      <c r="K23" s="2"/>
      <c r="L23" s="2"/>
      <c r="M23" s="136"/>
      <c r="N23" s="129"/>
      <c r="O23" s="137"/>
      <c r="P23" s="129"/>
      <c r="Q23" s="129"/>
      <c r="R23" s="129"/>
      <c r="S23" s="129"/>
      <c r="T23" s="2"/>
      <c r="U23" s="2"/>
      <c r="V23" s="2"/>
      <c r="W23" s="2"/>
      <c r="X23" s="2"/>
      <c r="Y23" s="2"/>
      <c r="Z23" s="2"/>
      <c r="AA23" s="2"/>
      <c r="AB23" s="2"/>
      <c r="AC23" s="2"/>
      <c r="AD23" s="2"/>
      <c r="AE23" s="2"/>
      <c r="AF23" s="2"/>
      <c r="AG23" s="2"/>
      <c r="AH23" s="2"/>
      <c r="AI23" s="2"/>
      <c r="AJ23" s="2"/>
    </row>
    <row r="24" ht="15.75" customHeight="1">
      <c r="A24" s="2"/>
      <c r="B24" s="2"/>
      <c r="C24" s="2"/>
      <c r="D24" s="2"/>
      <c r="E24" s="2"/>
      <c r="F24" s="2"/>
      <c r="G24" s="2"/>
      <c r="H24" s="2"/>
      <c r="I24" s="2"/>
      <c r="J24" s="2"/>
      <c r="K24" s="2"/>
      <c r="L24" s="2"/>
      <c r="M24" s="136"/>
      <c r="N24" s="129"/>
      <c r="O24" s="137"/>
      <c r="P24" s="129"/>
      <c r="Q24" s="129"/>
      <c r="R24" s="129"/>
      <c r="S24" s="129"/>
      <c r="T24" s="2"/>
      <c r="U24" s="2"/>
      <c r="V24" s="2"/>
      <c r="W24" s="2"/>
      <c r="X24" s="2"/>
      <c r="Y24" s="2"/>
      <c r="Z24" s="2"/>
      <c r="AA24" s="2"/>
      <c r="AB24" s="2"/>
      <c r="AC24" s="2"/>
      <c r="AD24" s="2"/>
      <c r="AE24" s="2"/>
      <c r="AF24" s="2"/>
      <c r="AG24" s="2"/>
      <c r="AH24" s="2"/>
      <c r="AI24" s="2"/>
      <c r="AJ24" s="2"/>
    </row>
    <row r="25" ht="15.75" customHeight="1">
      <c r="A25" s="2"/>
      <c r="B25" s="2"/>
      <c r="C25" s="2"/>
      <c r="D25" s="2"/>
      <c r="E25" s="2"/>
      <c r="F25" s="2"/>
      <c r="G25" s="2"/>
      <c r="H25" s="2"/>
      <c r="I25" s="2"/>
      <c r="J25" s="2"/>
      <c r="K25" s="2"/>
      <c r="L25" s="2"/>
      <c r="M25" s="136"/>
      <c r="N25" s="129"/>
      <c r="O25" s="137"/>
      <c r="P25" s="129"/>
      <c r="Q25" s="129"/>
      <c r="R25" s="129"/>
      <c r="S25" s="129"/>
      <c r="T25" s="2"/>
      <c r="U25" s="2"/>
      <c r="V25" s="2"/>
      <c r="W25" s="2"/>
      <c r="X25" s="2"/>
      <c r="Y25" s="2"/>
      <c r="Z25" s="2"/>
      <c r="AA25" s="2"/>
      <c r="AB25" s="2"/>
      <c r="AC25" s="2"/>
      <c r="AD25" s="2"/>
      <c r="AE25" s="2"/>
      <c r="AF25" s="2"/>
      <c r="AG25" s="2"/>
      <c r="AH25" s="2"/>
      <c r="AI25" s="2"/>
      <c r="AJ25" s="2"/>
    </row>
    <row r="26" ht="15.75" customHeight="1">
      <c r="A26" s="2"/>
      <c r="B26" s="2"/>
      <c r="C26" s="2"/>
      <c r="D26" s="2"/>
      <c r="E26" s="2"/>
      <c r="F26" s="2"/>
      <c r="G26" s="2"/>
      <c r="H26" s="2"/>
      <c r="I26" s="2"/>
      <c r="J26" s="2"/>
      <c r="K26" s="2"/>
      <c r="L26" s="2"/>
      <c r="M26" s="136"/>
      <c r="N26" s="129"/>
      <c r="O26" s="137"/>
      <c r="P26" s="129"/>
      <c r="Q26" s="129"/>
      <c r="R26" s="129"/>
      <c r="S26" s="129"/>
      <c r="T26" s="2"/>
      <c r="U26" s="2"/>
      <c r="V26" s="2"/>
      <c r="W26" s="2"/>
      <c r="X26" s="2"/>
      <c r="Y26" s="2"/>
      <c r="Z26" s="2"/>
      <c r="AA26" s="2"/>
      <c r="AB26" s="2"/>
      <c r="AC26" s="2"/>
      <c r="AD26" s="2"/>
      <c r="AE26" s="2"/>
      <c r="AF26" s="2"/>
      <c r="AG26" s="2"/>
      <c r="AH26" s="2"/>
      <c r="AI26" s="2"/>
      <c r="AJ26" s="2"/>
    </row>
    <row r="27" ht="15.75" customHeight="1">
      <c r="A27" s="2"/>
      <c r="B27" s="2"/>
      <c r="C27" s="2"/>
      <c r="D27" s="2"/>
      <c r="E27" s="2"/>
      <c r="F27" s="2"/>
      <c r="G27" s="2"/>
      <c r="H27" s="2"/>
      <c r="I27" s="2"/>
      <c r="J27" s="2"/>
      <c r="K27" s="2"/>
      <c r="L27" s="2"/>
      <c r="M27" s="136"/>
      <c r="N27" s="129"/>
      <c r="O27" s="137"/>
      <c r="P27" s="129"/>
      <c r="Q27" s="129"/>
      <c r="R27" s="129"/>
      <c r="S27" s="129"/>
      <c r="T27" s="2"/>
      <c r="U27" s="2"/>
      <c r="V27" s="2"/>
      <c r="W27" s="2"/>
      <c r="X27" s="2"/>
      <c r="Y27" s="2"/>
      <c r="Z27" s="2"/>
      <c r="AA27" s="2"/>
      <c r="AB27" s="2"/>
      <c r="AC27" s="2"/>
      <c r="AD27" s="2"/>
      <c r="AE27" s="2"/>
      <c r="AF27" s="2"/>
      <c r="AG27" s="2"/>
      <c r="AH27" s="2"/>
      <c r="AI27" s="2"/>
      <c r="AJ27" s="2"/>
    </row>
    <row r="28" ht="15.75" customHeight="1">
      <c r="A28" s="2"/>
      <c r="B28" s="2"/>
      <c r="C28" s="2"/>
      <c r="D28" s="2"/>
      <c r="E28" s="2"/>
      <c r="F28" s="2"/>
      <c r="G28" s="2"/>
      <c r="H28" s="2"/>
      <c r="I28" s="2"/>
      <c r="J28" s="2"/>
      <c r="K28" s="2"/>
      <c r="L28" s="2"/>
      <c r="M28" s="136"/>
      <c r="N28" s="129"/>
      <c r="O28" s="137"/>
      <c r="P28" s="136"/>
      <c r="Q28" s="137"/>
      <c r="R28" s="129"/>
      <c r="S28" s="129"/>
      <c r="T28" s="2"/>
      <c r="U28" s="2"/>
      <c r="V28" s="2"/>
      <c r="W28" s="2"/>
      <c r="X28" s="2"/>
      <c r="Y28" s="2"/>
      <c r="Z28" s="2"/>
      <c r="AA28" s="2"/>
      <c r="AB28" s="2"/>
      <c r="AC28" s="2"/>
      <c r="AD28" s="2"/>
      <c r="AE28" s="2"/>
      <c r="AF28" s="2"/>
      <c r="AG28" s="2"/>
      <c r="AH28" s="2"/>
      <c r="AI28" s="2"/>
      <c r="AJ28" s="2"/>
    </row>
    <row r="29" ht="15.75" customHeight="1">
      <c r="A29" s="2"/>
      <c r="B29" s="2"/>
      <c r="C29" s="2"/>
      <c r="D29" s="2"/>
      <c r="E29" s="2"/>
      <c r="F29" s="2"/>
      <c r="G29" s="2"/>
      <c r="H29" s="2"/>
      <c r="I29" s="2"/>
      <c r="J29" s="2"/>
      <c r="K29" s="2"/>
      <c r="L29" s="2"/>
      <c r="M29" s="2"/>
      <c r="N29" s="2"/>
      <c r="O29" s="2"/>
      <c r="P29" s="136"/>
      <c r="Q29" s="137"/>
      <c r="R29" s="129"/>
      <c r="S29" s="129"/>
      <c r="T29" s="2"/>
      <c r="U29" s="2"/>
      <c r="V29" s="2"/>
      <c r="W29" s="2"/>
      <c r="X29" s="2"/>
      <c r="Y29" s="2"/>
      <c r="Z29" s="2"/>
      <c r="AA29" s="2"/>
      <c r="AB29" s="2"/>
      <c r="AC29" s="2"/>
      <c r="AD29" s="2"/>
      <c r="AE29" s="2"/>
      <c r="AF29" s="2"/>
      <c r="AG29" s="2"/>
      <c r="AH29" s="2"/>
      <c r="AI29" s="2"/>
      <c r="AJ29" s="2"/>
    </row>
    <row r="30" ht="15.75" customHeight="1">
      <c r="A30" s="2"/>
      <c r="B30" s="2"/>
      <c r="C30" s="2"/>
      <c r="D30" s="2"/>
      <c r="E30" s="2"/>
      <c r="F30" s="2"/>
      <c r="G30" s="2"/>
      <c r="H30" s="2"/>
      <c r="I30" s="2"/>
      <c r="J30" s="2"/>
      <c r="K30" s="2"/>
      <c r="L30" s="2"/>
      <c r="M30" s="2"/>
      <c r="N30" s="2"/>
      <c r="O30" s="2"/>
      <c r="P30" s="136"/>
      <c r="Q30" s="137"/>
      <c r="R30" s="2"/>
      <c r="S30" s="2"/>
      <c r="T30" s="2"/>
      <c r="U30" s="2"/>
      <c r="V30" s="2"/>
      <c r="W30" s="2"/>
      <c r="X30" s="2"/>
      <c r="Y30" s="2"/>
      <c r="Z30" s="2"/>
      <c r="AA30" s="2"/>
      <c r="AB30" s="2"/>
      <c r="AC30" s="2"/>
      <c r="AD30" s="2"/>
      <c r="AE30" s="2"/>
      <c r="AF30" s="2"/>
      <c r="AG30" s="2"/>
      <c r="AH30" s="2"/>
      <c r="AI30" s="2"/>
      <c r="AJ30" s="2"/>
    </row>
    <row r="31" ht="15.75" customHeight="1">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ht="15.75" customHeight="1">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ht="15.75" customHeight="1">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ht="15.75" customHeight="1">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ht="15.75" customHeight="1">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ht="15.75" customHeight="1">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ht="15.75" customHeight="1">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row>
    <row r="38" ht="15.75" customHeight="1">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ht="15.75" customHeight="1">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row>
    <row r="40" ht="15.75" customHeight="1">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row>
    <row r="41" ht="15.75" customHeight="1">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row>
    <row r="42" ht="15.75" customHeight="1">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row>
    <row r="43" ht="15.75" customHeight="1">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ht="15.75" customHeight="1">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row>
    <row r="45" ht="15.75" customHeight="1">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row>
    <row r="46" ht="15.75" customHeight="1">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row>
    <row r="47" ht="15.75" customHeight="1">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ht="15.75" customHeight="1">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15.75" customHeight="1">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row>
    <row r="50" ht="15.75" customHeight="1">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row>
    <row r="51" ht="15.75" customHeight="1">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row>
    <row r="52" ht="15.75" customHeight="1">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row>
    <row r="53" ht="15.75" customHeight="1">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row>
    <row r="54" ht="15.75" customHeight="1">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row>
    <row r="55" ht="15.75" customHeight="1">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row>
    <row r="56" ht="15.75" customHeight="1">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row>
    <row r="57" ht="15.75" customHeight="1">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row>
    <row r="58" ht="15.75" customHeight="1">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row r="59" ht="15.75" customHeight="1">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row>
    <row r="60" ht="15.75" customHeight="1">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row>
    <row r="61" ht="15.75" customHeight="1">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row>
    <row r="62" ht="15.75" customHeight="1">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ht="15.75" customHeight="1">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ht="15.75" customHeight="1">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row>
    <row r="65" ht="15.75" customHeight="1">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row>
    <row r="66" ht="15.75" customHeight="1">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row>
    <row r="67" ht="15.75" customHeight="1">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row>
    <row r="68" ht="15.75" customHeight="1">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row>
    <row r="69" ht="15.75" customHeight="1">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row>
    <row r="70" ht="15.75" customHeight="1">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row>
    <row r="71" ht="15.75" customHeight="1">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row>
    <row r="72" ht="15.75" customHeight="1">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row>
    <row r="73" ht="15.75" customHeight="1">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ht="15.75" customHeight="1">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row>
    <row r="75" ht="15.75" customHeight="1">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row>
    <row r="76" ht="15.75" customHeight="1">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row>
    <row r="77" ht="15.75" customHeight="1">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row>
    <row r="78" ht="15.75" customHeight="1">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row>
    <row r="79" ht="15.75" customHeight="1">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row>
    <row r="80" ht="15.75" customHeight="1">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row>
    <row r="81" ht="15.75" customHeight="1">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row>
    <row r="82" ht="15.75" customHeight="1">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row>
    <row r="83" ht="15.75" customHeight="1">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row>
    <row r="84" ht="15.75" customHeight="1">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row>
    <row r="85" ht="15.75" customHeight="1">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row>
    <row r="86" ht="15.75" customHeight="1">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row>
    <row r="87" ht="15.75" customHeight="1">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row>
    <row r="88" ht="15.75" customHeight="1">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row>
    <row r="89" ht="15.75" customHeight="1">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row>
    <row r="90" ht="15.75" customHeight="1">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row>
    <row r="91" ht="15.75" customHeight="1">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row>
    <row r="92" ht="15.75" customHeight="1">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row>
    <row r="93" ht="15.75" customHeight="1">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row>
    <row r="94" ht="15.75" customHeight="1">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row>
    <row r="95" ht="15.75" customHeight="1">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row>
    <row r="96" ht="15.75" customHeight="1">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row>
    <row r="97" ht="15.75" customHeight="1">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row>
    <row r="98" ht="15.75" customHeight="1">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row>
    <row r="99" ht="15.75" customHeight="1">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row>
    <row r="100" ht="15.7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row>
    <row r="101" ht="15.7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row>
    <row r="102" ht="15.7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row>
    <row r="103" ht="15.7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row>
    <row r="104" ht="15.7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row>
    <row r="105" ht="15.7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row>
    <row r="106" ht="15.7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row>
    <row r="107" ht="15.7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row>
    <row r="108" ht="15.7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row>
    <row r="109" ht="15.7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row>
    <row r="110" ht="15.7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ht="15.7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row>
    <row r="112" ht="15.7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row>
    <row r="113" ht="15.7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row>
    <row r="114" ht="15.7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row>
    <row r="115" ht="15.7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row>
    <row r="116" ht="15.7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row>
    <row r="117" ht="15.7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row>
    <row r="118" ht="15.7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row>
    <row r="119" ht="15.7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row>
    <row r="120" ht="15.7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row>
    <row r="121" ht="15.7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row>
    <row r="122" ht="15.7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row>
    <row r="123" ht="15.7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row>
    <row r="124" ht="15.7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row>
    <row r="125" ht="15.7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row>
    <row r="126" ht="15.7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row>
    <row r="127" ht="15.7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row>
    <row r="128" ht="15.7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row>
    <row r="129" ht="15.7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row>
    <row r="130" ht="15.7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row>
    <row r="131" ht="15.7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row>
    <row r="132" ht="15.7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row>
    <row r="133" ht="15.7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row>
    <row r="134" ht="15.7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row>
    <row r="135" ht="15.7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row>
    <row r="136" ht="15.7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row>
    <row r="137" ht="15.7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row>
    <row r="138" ht="15.7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row>
    <row r="139" ht="15.7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row>
    <row r="140" ht="15.7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row>
    <row r="141" ht="15.7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row>
    <row r="142" ht="15.7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row>
    <row r="143" ht="15.7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row>
    <row r="144" ht="15.7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row>
    <row r="145" ht="15.7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row>
    <row r="146" ht="15.7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row>
    <row r="147" ht="15.7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row>
    <row r="148" ht="15.7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row>
    <row r="149" ht="15.7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row>
    <row r="150" ht="15.7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row>
    <row r="151" ht="15.7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row>
    <row r="152" ht="15.7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row>
    <row r="153" ht="15.7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row>
    <row r="154" ht="15.7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row>
    <row r="155" ht="15.7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row>
    <row r="156" ht="15.7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row>
    <row r="157" ht="15.7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row>
    <row r="158" ht="15.7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row>
    <row r="159" ht="15.7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row>
    <row r="160" ht="15.7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row>
    <row r="161" ht="15.7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row>
    <row r="162" ht="15.7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row>
    <row r="163" ht="15.7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row>
    <row r="164" ht="15.7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row>
    <row r="165" ht="15.7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row>
    <row r="166" ht="15.7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row>
    <row r="167" ht="15.7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row>
    <row r="168" ht="15.7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row>
    <row r="169" ht="15.7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row>
    <row r="170" ht="15.7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row>
    <row r="171" ht="15.7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row>
    <row r="172" ht="15.7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row>
    <row r="173" ht="15.7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row>
    <row r="174" ht="15.7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row>
    <row r="175" ht="15.7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row>
    <row r="176" ht="15.7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row>
    <row r="177" ht="15.7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row>
    <row r="178" ht="15.7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row>
    <row r="179" ht="15.7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row>
    <row r="180" ht="15.7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row>
    <row r="181" ht="15.7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row>
    <row r="182" ht="15.7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row>
    <row r="183" ht="15.7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row>
    <row r="184" ht="15.7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row>
    <row r="185" ht="15.7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row>
    <row r="186" ht="15.7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row>
    <row r="187" ht="15.7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row>
    <row r="188" ht="15.7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row>
    <row r="189" ht="15.7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row>
    <row r="190" ht="15.7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row>
    <row r="191" ht="15.7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row>
    <row r="192" ht="15.7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row>
    <row r="193" ht="15.7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row>
    <row r="194" ht="15.7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row>
    <row r="195" ht="15.7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row>
    <row r="196" ht="15.7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row>
    <row r="197" ht="15.7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row>
    <row r="198" ht="15.7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row>
    <row r="199" ht="15.7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row>
    <row r="200" ht="15.7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row>
    <row r="201" ht="15.7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row>
    <row r="202" ht="15.7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row>
    <row r="203" ht="15.7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row>
    <row r="204" ht="15.7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row>
    <row r="205" ht="15.7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row>
    <row r="206" ht="15.7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row>
    <row r="207" ht="15.7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row>
    <row r="208" ht="15.7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row>
    <row r="209" ht="15.7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row>
    <row r="210" ht="15.7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row>
    <row r="211" ht="15.7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row>
    <row r="212" ht="15.7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row>
    <row r="213" ht="15.7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row>
    <row r="214" ht="15.7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row>
    <row r="215" ht="15.7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row>
    <row r="216" ht="15.7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row>
    <row r="217" ht="15.7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row>
    <row r="218" ht="15.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row>
    <row r="219" ht="15.7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row>
    <row r="220" ht="15.7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row>
    <row r="221" ht="15.7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row>
    <row r="222"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row>
    <row r="223"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row>
    <row r="224"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row>
    <row r="2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row>
    <row r="226"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row>
    <row r="227"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row>
    <row r="228"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row>
    <row r="229"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row>
    <row r="230"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row>
    <row r="231"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row>
    <row r="232"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row>
    <row r="233"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row>
    <row r="234"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row>
    <row r="23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row>
    <row r="236"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row>
    <row r="237"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row>
    <row r="238"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row>
    <row r="239"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row>
    <row r="240"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row>
    <row r="241"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row>
    <row r="242"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row>
    <row r="243"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row>
    <row r="244"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row>
    <row r="24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row>
    <row r="246"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row>
    <row r="247"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row>
    <row r="248"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row>
    <row r="249"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row>
    <row r="250"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row>
    <row r="251"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row>
    <row r="252"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row>
    <row r="253"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row>
    <row r="254"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row>
    <row r="25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row>
    <row r="256"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row>
    <row r="257"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row>
    <row r="258"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row>
    <row r="259"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row>
    <row r="260"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row>
    <row r="261"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row>
    <row r="262"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row>
    <row r="263"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row>
    <row r="264"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row>
    <row r="26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row>
    <row r="266"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row>
    <row r="267"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row>
    <row r="268"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row>
    <row r="269"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row>
    <row r="270"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row>
    <row r="271"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row>
    <row r="272"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row>
    <row r="273"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row>
    <row r="274"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row>
    <row r="27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row>
    <row r="276"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row>
    <row r="277"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row>
    <row r="278"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row>
    <row r="279"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row>
    <row r="280"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row>
    <row r="281"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row>
    <row r="282"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row>
    <row r="283"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row>
    <row r="284"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row>
    <row r="28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row>
    <row r="286"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row>
    <row r="287"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row>
    <row r="288"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row>
    <row r="289"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row>
    <row r="290"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row>
    <row r="291"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row>
    <row r="292"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row>
    <row r="293"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row>
    <row r="294"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row>
    <row r="29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row>
    <row r="296"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row>
    <row r="297"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row>
    <row r="298"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row>
    <row r="299"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row>
    <row r="300"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row>
    <row r="301"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row>
    <row r="302"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row>
    <row r="303"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row>
    <row r="304"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row>
    <row r="30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row>
    <row r="306"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row>
    <row r="307"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row>
    <row r="308"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row>
    <row r="309"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row>
    <row r="310"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row>
    <row r="311"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row>
    <row r="312"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row>
    <row r="313"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row>
    <row r="314"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row>
    <row r="31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row>
    <row r="316"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row>
    <row r="317"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row>
    <row r="318"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row>
    <row r="319"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row>
    <row r="320"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row>
    <row r="321"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row>
    <row r="322"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row>
    <row r="323"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row>
    <row r="324"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row>
    <row r="3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row>
    <row r="326"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row>
    <row r="327"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row>
    <row r="328"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row>
    <row r="329"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row>
    <row r="330"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row>
    <row r="331"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row>
    <row r="332"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row>
    <row r="333"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row>
    <row r="334"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row>
    <row r="33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row>
    <row r="336"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row>
    <row r="337"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row>
    <row r="338"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row>
    <row r="339"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row>
    <row r="340"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row>
    <row r="341"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row>
    <row r="342"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row>
    <row r="343"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row>
    <row r="344"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row>
    <row r="34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row>
    <row r="346"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row>
    <row r="347"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row>
    <row r="348"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row>
    <row r="349"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row>
    <row r="350"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row>
    <row r="351"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row>
    <row r="352"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row>
    <row r="353"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row>
    <row r="354"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row>
    <row r="35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row>
    <row r="356"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row>
    <row r="357"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row>
    <row r="358"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row>
    <row r="359"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row>
    <row r="360"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row>
    <row r="361"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row>
    <row r="362"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row>
    <row r="363"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row>
    <row r="364"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row>
    <row r="36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row>
    <row r="366"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row>
    <row r="367"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row>
    <row r="368"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row>
    <row r="369"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row>
    <row r="370"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row>
    <row r="371"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row>
    <row r="372"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row>
    <row r="373"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row>
    <row r="374"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row>
    <row r="37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row>
    <row r="376"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row>
    <row r="377"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row>
    <row r="378"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row>
    <row r="379"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row>
    <row r="380"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row>
    <row r="381"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row>
    <row r="382"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row>
    <row r="383"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row>
    <row r="384"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row>
    <row r="38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row>
    <row r="386"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row>
    <row r="387"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row>
    <row r="388"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row>
    <row r="389"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row>
    <row r="390"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row>
    <row r="391"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row>
    <row r="392"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row>
    <row r="393"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row>
    <row r="394"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row>
    <row r="39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row>
    <row r="396"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row>
    <row r="397"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row>
    <row r="398"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row>
    <row r="399"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row>
    <row r="400"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row>
    <row r="401"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row>
    <row r="402"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row>
    <row r="403"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row>
    <row r="404"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row>
    <row r="40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row>
    <row r="406"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row>
    <row r="407"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row>
    <row r="408"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row>
    <row r="409"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row>
    <row r="410"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row>
    <row r="411"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row>
    <row r="412"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row>
    <row r="413"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row>
    <row r="414"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row>
    <row r="41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row>
    <row r="416"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row>
    <row r="417"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row>
    <row r="418"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row>
    <row r="419"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row>
    <row r="420"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row>
    <row r="421"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row>
    <row r="422"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row>
    <row r="423"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row>
    <row r="424"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row>
    <row r="4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row>
    <row r="426"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row>
    <row r="427"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row>
    <row r="428"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row>
    <row r="429"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row>
    <row r="430"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row>
    <row r="431"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row>
    <row r="432"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row>
    <row r="433"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row>
    <row r="434"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row>
    <row r="43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row>
    <row r="436"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row>
    <row r="437"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row>
    <row r="438"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row>
    <row r="439"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row>
    <row r="440"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row>
    <row r="441"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row>
    <row r="442"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row>
    <row r="443"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row>
    <row r="444"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row>
    <row r="44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row>
    <row r="446"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row>
    <row r="447"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row>
    <row r="448"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row>
    <row r="449"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row>
    <row r="450"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row>
    <row r="451"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row>
    <row r="452"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row>
    <row r="453"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row>
    <row r="454"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row>
    <row r="45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row>
    <row r="456"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row>
    <row r="457"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row>
    <row r="458"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row>
    <row r="459"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row>
    <row r="460"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row>
    <row r="461"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row>
    <row r="462"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row>
    <row r="463"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row>
    <row r="464"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row>
    <row r="46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row>
    <row r="466"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row>
    <row r="467"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row>
    <row r="468"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row>
    <row r="469"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row>
    <row r="470"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row>
    <row r="471"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row>
    <row r="472"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row>
    <row r="473"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row>
    <row r="474"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row>
    <row r="47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row>
    <row r="476"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row>
    <row r="477"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row>
    <row r="478"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row>
    <row r="479"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row>
    <row r="480"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row>
    <row r="481"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row>
    <row r="482"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row>
    <row r="483"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row>
    <row r="484"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row>
    <row r="48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row>
    <row r="486"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row>
    <row r="487"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row>
    <row r="488"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row>
    <row r="489"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row>
    <row r="490"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row>
    <row r="491"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row>
    <row r="492"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row>
    <row r="493"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row>
    <row r="494"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row>
    <row r="49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row>
    <row r="496"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row>
    <row r="497"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row>
    <row r="498"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row>
    <row r="499"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row>
    <row r="500"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row>
    <row r="501"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row>
    <row r="502"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row>
    <row r="503"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row>
    <row r="504"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row>
    <row r="50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row>
    <row r="506"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row>
    <row r="507"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row>
    <row r="508"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row>
    <row r="509"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row>
    <row r="510"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row>
    <row r="511"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row>
    <row r="512"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row>
    <row r="513"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row>
    <row r="514"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row>
    <row r="51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row>
    <row r="516"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row>
    <row r="517"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row>
    <row r="518"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row>
    <row r="519"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row>
    <row r="520"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row>
    <row r="521"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row>
    <row r="522"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row>
    <row r="523"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row>
    <row r="524"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row>
    <row r="5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row>
    <row r="526"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row>
    <row r="527"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row>
    <row r="528"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row>
    <row r="529"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row>
    <row r="530"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row>
    <row r="531"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row>
    <row r="532"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row>
    <row r="533"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row>
    <row r="534"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row>
    <row r="53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row>
    <row r="536"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row>
    <row r="537"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row>
    <row r="538"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row>
    <row r="539"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row>
    <row r="540"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row>
    <row r="541"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row>
    <row r="542"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row>
    <row r="543"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row>
    <row r="544"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row>
    <row r="54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row>
    <row r="546"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row>
    <row r="547"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row>
    <row r="548"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row>
    <row r="549"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row>
    <row r="550"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row>
    <row r="551"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row>
    <row r="552"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row>
    <row r="553"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row>
    <row r="554"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row>
    <row r="55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row>
    <row r="556"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row>
    <row r="557"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row>
    <row r="558"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row>
    <row r="559"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row>
    <row r="560"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row>
    <row r="561"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row>
    <row r="562"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row>
    <row r="563"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row>
    <row r="564"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row>
    <row r="56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row>
    <row r="566"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row>
    <row r="567"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row>
    <row r="568"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row>
    <row r="569"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row>
    <row r="570"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row>
    <row r="571"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row>
    <row r="572"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row>
    <row r="573"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row>
    <row r="574"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row>
    <row r="57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row>
    <row r="576"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row>
    <row r="577"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row>
    <row r="578"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row>
    <row r="579"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row>
    <row r="580"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row>
    <row r="581"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row>
    <row r="582"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row>
    <row r="583"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row>
    <row r="584"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row>
    <row r="58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row>
    <row r="586"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row>
    <row r="587"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row>
    <row r="588"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row>
    <row r="589"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row>
    <row r="590"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row>
    <row r="591"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row>
    <row r="592"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row>
    <row r="593"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row>
    <row r="594"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row>
    <row r="59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row>
    <row r="596"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row>
    <row r="597"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row>
    <row r="598"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row>
    <row r="599"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row>
    <row r="600"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row>
    <row r="601"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row>
    <row r="602"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row>
    <row r="603"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row>
    <row r="604"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row>
    <row r="60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row>
    <row r="606"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row>
    <row r="607"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row>
    <row r="608"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row>
    <row r="609"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row>
    <row r="610"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row>
    <row r="611"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row>
    <row r="612"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row>
    <row r="613"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row>
    <row r="614"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row>
    <row r="61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row>
    <row r="616"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row>
    <row r="617"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row>
    <row r="618"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row>
    <row r="619"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row>
    <row r="620"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row>
    <row r="621"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row>
    <row r="622"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row>
    <row r="623"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row>
    <row r="624"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row>
    <row r="6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row>
    <row r="626"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row>
    <row r="627"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row>
    <row r="628"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row>
    <row r="629"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row>
    <row r="630"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row>
    <row r="631"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row>
    <row r="632"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row>
    <row r="633"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row>
    <row r="634"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row>
    <row r="63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row>
    <row r="636"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row>
    <row r="637"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row>
    <row r="638"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row>
    <row r="639"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row>
    <row r="640"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row>
    <row r="641"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row>
    <row r="642"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row>
    <row r="643"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row>
    <row r="644"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row>
    <row r="64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row>
    <row r="646"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row>
    <row r="647"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row>
    <row r="648"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row>
    <row r="649"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row>
    <row r="650"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row>
    <row r="651"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row>
    <row r="652"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row>
    <row r="653"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row>
    <row r="654"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row>
    <row r="65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row>
    <row r="656"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row>
    <row r="657"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row>
    <row r="658"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row>
    <row r="659"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row>
    <row r="660"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row>
    <row r="661"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row>
    <row r="662"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row>
    <row r="663"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row>
    <row r="664"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row>
    <row r="66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row>
    <row r="666"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row>
    <row r="667"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row>
    <row r="668"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row>
    <row r="669"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row>
    <row r="670"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row>
    <row r="671"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row>
    <row r="672"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row>
    <row r="673"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row>
    <row r="674"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row>
    <row r="67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row>
    <row r="676"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row>
    <row r="677"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row>
    <row r="678"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row>
    <row r="679"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row>
    <row r="680"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row>
    <row r="681"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row>
    <row r="682"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row>
    <row r="683"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row>
    <row r="684"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row>
    <row r="68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row>
    <row r="686"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row>
    <row r="687"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row>
    <row r="688"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row>
    <row r="689"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row>
    <row r="690"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row>
    <row r="691"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row>
    <row r="692"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row>
    <row r="693"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row>
    <row r="694"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row>
    <row r="69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row>
    <row r="696"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row>
    <row r="697"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row>
    <row r="698"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row>
    <row r="699"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row>
    <row r="700"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row>
    <row r="701"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row>
    <row r="702"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row>
    <row r="703"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row>
    <row r="704"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row>
    <row r="70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row>
    <row r="706"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row>
    <row r="707"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row>
    <row r="708"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row>
    <row r="709"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row>
    <row r="710"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row>
    <row r="711"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row>
    <row r="712"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row>
    <row r="713"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row>
    <row r="714"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row>
    <row r="71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row>
    <row r="716"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row>
    <row r="717"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row>
    <row r="718"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row>
    <row r="719"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row>
    <row r="720"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row>
    <row r="721"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row>
    <row r="722"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row>
    <row r="723"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row>
    <row r="724"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row>
    <row r="7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row>
    <row r="726"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row>
    <row r="727"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row>
    <row r="728"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row>
    <row r="729"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row>
    <row r="730"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row>
    <row r="731"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row>
    <row r="732"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row>
    <row r="733"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row>
    <row r="734"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row>
    <row r="73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row>
    <row r="736"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row>
    <row r="737"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row>
    <row r="738"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row>
    <row r="739"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row>
    <row r="740"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row>
    <row r="741"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row>
    <row r="742"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row>
    <row r="743"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row>
    <row r="744"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row>
    <row r="74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row>
    <row r="746"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row>
    <row r="747"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row>
    <row r="748"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row>
    <row r="749"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row>
    <row r="750"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row>
    <row r="751"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row>
    <row r="752"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row>
    <row r="753"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row>
    <row r="754"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row>
    <row r="75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row>
    <row r="756"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row>
    <row r="757"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row>
    <row r="758"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row>
    <row r="759"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row>
    <row r="760"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row>
    <row r="761"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row>
    <row r="762"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row>
    <row r="763"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row>
    <row r="764"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row>
    <row r="76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row>
    <row r="766"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row>
    <row r="767"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row>
    <row r="768"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row>
    <row r="769"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row>
    <row r="770"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row>
    <row r="771"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row>
    <row r="772"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row>
    <row r="773"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row>
    <row r="774"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row>
    <row r="77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row>
    <row r="776"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row>
    <row r="777"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row>
    <row r="778"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row>
    <row r="779"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row>
    <row r="780"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row>
    <row r="781"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row>
    <row r="782"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row>
    <row r="783"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row>
    <row r="784"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row>
    <row r="78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row>
    <row r="786"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row>
    <row r="787"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row>
    <row r="788"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row>
    <row r="789"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row>
    <row r="790"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row>
    <row r="791"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row>
    <row r="792"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row>
    <row r="793"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row>
    <row r="794"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row>
    <row r="79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row>
    <row r="796"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row>
    <row r="797"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row>
    <row r="798"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row>
    <row r="799"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row>
    <row r="800"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row>
    <row r="801"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row>
    <row r="802"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row>
    <row r="803"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row>
    <row r="804"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row>
    <row r="80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row>
    <row r="806"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row>
    <row r="807"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row>
    <row r="808"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row>
    <row r="809"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row>
    <row r="810"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row>
    <row r="811"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row>
    <row r="812"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row>
    <row r="813"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row>
    <row r="814"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row>
    <row r="81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row>
    <row r="816"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row>
    <row r="817"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row>
    <row r="818"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row>
    <row r="819"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row>
    <row r="820"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row>
    <row r="821"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row>
    <row r="822"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row>
    <row r="823"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row>
    <row r="824"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row>
    <row r="8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row>
    <row r="826"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row>
    <row r="827"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row>
    <row r="828"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row>
    <row r="829"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row>
    <row r="830"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row>
    <row r="831"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row>
    <row r="832"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row>
    <row r="833"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row>
    <row r="834"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row>
    <row r="83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row>
    <row r="836"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row>
    <row r="837"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row>
    <row r="838"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row>
    <row r="839"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row>
    <row r="840"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row>
    <row r="841"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row>
    <row r="842"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row>
    <row r="843"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row>
    <row r="844"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row>
    <row r="845"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row>
    <row r="846"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row>
    <row r="847"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row>
    <row r="848"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row>
    <row r="849"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row>
    <row r="850"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row>
    <row r="851"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row>
    <row r="852"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row>
    <row r="853"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row>
    <row r="854"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row>
    <row r="855"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row>
    <row r="856"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row>
    <row r="857"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row>
    <row r="858"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row>
    <row r="859"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row>
    <row r="860"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row>
    <row r="861"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row>
    <row r="862"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row>
    <row r="863"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row>
    <row r="864"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row>
    <row r="865"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row>
    <row r="866"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row>
    <row r="867"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row>
    <row r="868"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row>
    <row r="869"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row>
    <row r="870"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row>
    <row r="871"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row>
    <row r="872"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row>
    <row r="873"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row>
    <row r="874"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row>
    <row r="875"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row>
    <row r="876"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row>
    <row r="877"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row>
    <row r="878"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row>
    <row r="879"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row>
    <row r="880"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row>
    <row r="881"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row>
    <row r="882"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row>
    <row r="883"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row>
    <row r="884"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row>
    <row r="885"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row>
    <row r="886"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row>
    <row r="887"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row>
    <row r="888"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row>
    <row r="889"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row>
    <row r="890"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row>
    <row r="891"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row>
    <row r="892"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row>
    <row r="893"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row>
    <row r="894"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row>
    <row r="895"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row>
    <row r="896"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row>
    <row r="897"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row>
    <row r="898"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row>
    <row r="899"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row>
    <row r="900"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row>
    <row r="901"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row>
    <row r="902"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row>
    <row r="903"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row>
    <row r="904"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row>
    <row r="905"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row>
    <row r="906"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row>
    <row r="907"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row>
    <row r="908"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row>
    <row r="909"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row>
    <row r="910"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row>
    <row r="911"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row>
    <row r="912"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row>
    <row r="913"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row>
    <row r="914"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row>
    <row r="915"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row>
    <row r="916"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row>
    <row r="917"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row>
    <row r="918"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row>
    <row r="919"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row>
    <row r="920"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row>
    <row r="921"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row>
    <row r="922"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row>
    <row r="923"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row>
    <row r="924"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row>
    <row r="925"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row>
    <row r="926"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row>
    <row r="927"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row>
    <row r="928"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row>
    <row r="929"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row>
    <row r="930"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row>
    <row r="931"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row>
    <row r="932"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row>
    <row r="933"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row>
    <row r="934"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row>
    <row r="935"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row>
    <row r="936"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row>
    <row r="937"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row>
    <row r="938"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row>
    <row r="939"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row>
    <row r="940"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row>
    <row r="941"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row>
    <row r="942"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row>
    <row r="943"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row>
    <row r="944"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row>
    <row r="945"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row>
    <row r="946"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row>
    <row r="947"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row>
    <row r="948"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row>
    <row r="949"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row>
    <row r="950"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row>
    <row r="951"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row>
    <row r="952"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row>
    <row r="953"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row>
    <row r="954"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row>
    <row r="955"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row>
    <row r="956"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row>
    <row r="957"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row>
    <row r="958"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row>
    <row r="959"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row>
    <row r="960"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row>
    <row r="961"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row>
    <row r="962"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row>
    <row r="963"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row>
    <row r="964"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row>
    <row r="965"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row>
    <row r="966"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row>
    <row r="967"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row>
    <row r="968"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row>
    <row r="969"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row>
    <row r="970"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row>
    <row r="971"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row>
    <row r="972"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row>
    <row r="973"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row>
    <row r="974"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row>
    <row r="975"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row>
    <row r="976"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row>
    <row r="977"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row>
    <row r="978"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row>
    <row r="979"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row>
    <row r="980"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row>
    <row r="981"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row>
    <row r="982"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row>
    <row r="983"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row>
    <row r="984"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row>
    <row r="985"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row>
    <row r="986"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row>
    <row r="987"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row>
    <row r="988"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row>
    <row r="989"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row>
    <row r="990"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row>
    <row r="991"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row>
    <row r="992"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row>
    <row r="993" ht="15.7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row>
    <row r="994" ht="15.7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row>
    <row r="995" ht="15.7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row>
    <row r="996" ht="15.7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row>
    <row r="997" ht="15.7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row>
    <row r="998" ht="15.7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row>
    <row r="999" ht="15.7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row>
    <row r="1000" ht="15.7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row>
    <row r="1001" ht="15.75" customHeight="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c r="AA1001" s="2"/>
      <c r="AB1001" s="2"/>
      <c r="AC1001" s="2"/>
      <c r="AD1001" s="2"/>
      <c r="AE1001" s="2"/>
      <c r="AF1001" s="2"/>
      <c r="AG1001" s="2"/>
      <c r="AH1001" s="2"/>
      <c r="AI1001" s="2"/>
      <c r="AJ1001" s="2"/>
    </row>
  </sheetData>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2" max="24" width="7.63"/>
  </cols>
  <sheetData>
    <row r="1" ht="15.75" customHeight="1">
      <c r="A1" s="16" t="s">
        <v>106</v>
      </c>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row>
    <row r="2" ht="15.75" customHeight="1">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row>
    <row r="3" ht="15.75" customHeight="1">
      <c r="A3" s="16"/>
      <c r="B3" s="52">
        <v>2002.0</v>
      </c>
      <c r="C3" s="52">
        <v>2003.0</v>
      </c>
      <c r="D3" s="52">
        <v>2004.0</v>
      </c>
      <c r="E3" s="52">
        <v>2005.0</v>
      </c>
      <c r="F3" s="52">
        <v>2006.0</v>
      </c>
      <c r="G3" s="52">
        <v>2007.0</v>
      </c>
      <c r="H3" s="52">
        <v>2008.0</v>
      </c>
      <c r="I3" s="52">
        <v>2009.0</v>
      </c>
      <c r="J3" s="52">
        <v>2010.0</v>
      </c>
      <c r="K3" s="52">
        <v>2011.0</v>
      </c>
      <c r="L3" s="52">
        <v>2012.0</v>
      </c>
      <c r="M3" s="52">
        <v>2013.0</v>
      </c>
      <c r="N3" s="52">
        <v>2014.0</v>
      </c>
      <c r="O3" s="52">
        <v>2015.0</v>
      </c>
      <c r="P3" s="52">
        <v>2016.0</v>
      </c>
      <c r="Q3" s="52">
        <v>2017.0</v>
      </c>
      <c r="R3" s="52">
        <v>2018.0</v>
      </c>
      <c r="S3" s="52">
        <v>2019.0</v>
      </c>
      <c r="T3" s="52">
        <v>2020.0</v>
      </c>
      <c r="U3" s="52">
        <v>2021.0</v>
      </c>
      <c r="V3" s="52">
        <v>2022.0</v>
      </c>
      <c r="W3" s="52">
        <v>2023.0</v>
      </c>
      <c r="X3" s="52">
        <v>2024.0</v>
      </c>
      <c r="Y3" s="16"/>
      <c r="Z3" s="16"/>
      <c r="AA3" s="16"/>
      <c r="AB3" s="16"/>
      <c r="AC3" s="16"/>
      <c r="AD3" s="16"/>
      <c r="AE3" s="16"/>
      <c r="AF3" s="16"/>
      <c r="AG3" s="16"/>
      <c r="AH3" s="16"/>
      <c r="AI3" s="16"/>
      <c r="AJ3" s="16"/>
      <c r="AK3" s="16"/>
    </row>
    <row r="4" ht="15.75" customHeight="1">
      <c r="A4" s="135" t="s">
        <v>53</v>
      </c>
      <c r="B4" s="52">
        <v>1.08</v>
      </c>
      <c r="C4" s="52">
        <v>1.08</v>
      </c>
      <c r="D4" s="52">
        <v>1.18</v>
      </c>
      <c r="E4" s="52">
        <v>1.16</v>
      </c>
      <c r="F4" s="52">
        <v>1.26</v>
      </c>
      <c r="G4" s="52">
        <v>1.28</v>
      </c>
      <c r="H4" s="52">
        <v>1.34</v>
      </c>
      <c r="I4" s="52">
        <v>1.32</v>
      </c>
      <c r="J4" s="52">
        <v>1.32</v>
      </c>
      <c r="K4" s="52">
        <v>1.37</v>
      </c>
      <c r="L4" s="52">
        <v>1.36</v>
      </c>
      <c r="M4" s="52">
        <v>1.3</v>
      </c>
      <c r="N4" s="52">
        <v>1.31</v>
      </c>
      <c r="O4" s="52">
        <v>1.29</v>
      </c>
      <c r="P4" s="52">
        <v>1.3</v>
      </c>
      <c r="Q4" s="52">
        <v>1.27</v>
      </c>
      <c r="R4" s="52">
        <v>1.22</v>
      </c>
      <c r="S4" s="52">
        <v>1.17</v>
      </c>
      <c r="T4" s="52">
        <v>1.15</v>
      </c>
      <c r="U4" s="52">
        <v>1.13</v>
      </c>
      <c r="V4" s="52">
        <v>1.21</v>
      </c>
      <c r="W4" s="52">
        <v>1.16</v>
      </c>
      <c r="X4" s="52">
        <v>1.09</v>
      </c>
      <c r="Y4" s="16"/>
      <c r="Z4" s="16"/>
      <c r="AA4" s="16"/>
      <c r="AB4" s="16"/>
      <c r="AC4" s="16"/>
      <c r="AD4" s="16"/>
      <c r="AE4" s="16"/>
      <c r="AF4" s="16"/>
      <c r="AG4" s="16"/>
      <c r="AH4" s="16"/>
      <c r="AI4" s="16"/>
      <c r="AJ4" s="16"/>
      <c r="AK4" s="16"/>
    </row>
    <row r="5" ht="15.75" customHeight="1">
      <c r="A5" s="135" t="s">
        <v>54</v>
      </c>
      <c r="B5" s="52">
        <v>1.28</v>
      </c>
      <c r="C5" s="52">
        <v>1.22</v>
      </c>
      <c r="D5" s="52">
        <v>1.29</v>
      </c>
      <c r="E5" s="52">
        <v>1.35</v>
      </c>
      <c r="F5" s="52">
        <v>1.38</v>
      </c>
      <c r="G5" s="52">
        <v>1.4</v>
      </c>
      <c r="H5" s="52">
        <v>1.45</v>
      </c>
      <c r="I5" s="52">
        <v>1.5</v>
      </c>
      <c r="J5" s="52">
        <v>1.42</v>
      </c>
      <c r="K5" s="52">
        <v>1.45</v>
      </c>
      <c r="L5" s="52">
        <v>1.48</v>
      </c>
      <c r="M5" s="52">
        <v>1.47</v>
      </c>
      <c r="N5" s="52">
        <v>1.4</v>
      </c>
      <c r="O5" s="52">
        <v>1.37</v>
      </c>
      <c r="P5" s="52">
        <v>1.4</v>
      </c>
      <c r="Q5" s="52">
        <v>1.41</v>
      </c>
      <c r="R5" s="52">
        <v>1.26</v>
      </c>
      <c r="S5" s="52">
        <v>1.28</v>
      </c>
      <c r="T5" s="52">
        <v>1.22</v>
      </c>
      <c r="U5" s="52">
        <v>1.22</v>
      </c>
      <c r="V5" s="52">
        <v>1.21</v>
      </c>
      <c r="W5" s="52">
        <v>1.18</v>
      </c>
      <c r="X5" s="52">
        <v>1.22</v>
      </c>
      <c r="Y5" s="16"/>
      <c r="Z5" s="16"/>
      <c r="AA5" s="16"/>
      <c r="AB5" s="16"/>
      <c r="AC5" s="16"/>
      <c r="AD5" s="16"/>
      <c r="AE5" s="16"/>
      <c r="AF5" s="16"/>
      <c r="AG5" s="16"/>
      <c r="AH5" s="16"/>
      <c r="AI5" s="16"/>
      <c r="AJ5" s="16"/>
      <c r="AK5" s="16"/>
    </row>
    <row r="6" ht="15.75" customHeight="1">
      <c r="A6" s="135" t="s">
        <v>42</v>
      </c>
      <c r="B6" s="52">
        <v>1.14</v>
      </c>
      <c r="C6" s="52">
        <v>1.19</v>
      </c>
      <c r="D6" s="52">
        <v>1.14</v>
      </c>
      <c r="E6" s="52">
        <v>1.21</v>
      </c>
      <c r="F6" s="52">
        <v>1.24</v>
      </c>
      <c r="G6" s="52">
        <v>1.27</v>
      </c>
      <c r="H6" s="52">
        <v>1.29</v>
      </c>
      <c r="I6" s="52">
        <v>1.29</v>
      </c>
      <c r="J6" s="52">
        <v>1.25</v>
      </c>
      <c r="K6" s="52">
        <v>1.28</v>
      </c>
      <c r="L6" s="52">
        <v>1.32</v>
      </c>
      <c r="M6" s="52">
        <v>1.25</v>
      </c>
      <c r="N6" s="52">
        <v>1.32</v>
      </c>
      <c r="O6" s="52">
        <v>1.21</v>
      </c>
      <c r="P6" s="52">
        <v>1.27</v>
      </c>
      <c r="Q6" s="52">
        <v>1.19</v>
      </c>
      <c r="R6" s="52">
        <v>1.18</v>
      </c>
      <c r="S6" s="52">
        <v>1.17</v>
      </c>
      <c r="T6" s="52">
        <v>1.11</v>
      </c>
      <c r="U6" s="52">
        <v>1.16</v>
      </c>
      <c r="V6" s="52">
        <v>1.1</v>
      </c>
      <c r="W6" s="52">
        <v>1.12</v>
      </c>
      <c r="X6" s="52">
        <v>1.04</v>
      </c>
      <c r="Y6" s="16"/>
      <c r="Z6" s="16"/>
      <c r="AA6" s="16"/>
      <c r="AB6" s="16"/>
      <c r="AC6" s="16"/>
      <c r="AD6" s="16"/>
      <c r="AE6" s="16"/>
      <c r="AF6" s="16"/>
      <c r="AG6" s="16"/>
      <c r="AH6" s="16"/>
      <c r="AI6" s="16"/>
      <c r="AJ6" s="16"/>
      <c r="AK6" s="16"/>
    </row>
    <row r="7" ht="15.75" customHeight="1">
      <c r="A7" s="135" t="s">
        <v>55</v>
      </c>
      <c r="B7" s="52">
        <v>1.29</v>
      </c>
      <c r="C7" s="52">
        <v>1.29</v>
      </c>
      <c r="D7" s="52">
        <v>1.38</v>
      </c>
      <c r="E7" s="52">
        <v>1.36</v>
      </c>
      <c r="F7" s="52">
        <v>1.41</v>
      </c>
      <c r="G7" s="52">
        <v>1.45</v>
      </c>
      <c r="H7" s="52">
        <v>1.51</v>
      </c>
      <c r="I7" s="52">
        <v>1.54</v>
      </c>
      <c r="J7" s="52">
        <v>1.52</v>
      </c>
      <c r="K7" s="52">
        <v>1.52</v>
      </c>
      <c r="L7" s="52">
        <v>1.54</v>
      </c>
      <c r="M7" s="52">
        <v>1.55</v>
      </c>
      <c r="N7" s="52">
        <v>1.54</v>
      </c>
      <c r="O7" s="52">
        <v>1.49</v>
      </c>
      <c r="P7" s="52">
        <v>1.5</v>
      </c>
      <c r="Q7" s="52">
        <v>1.48</v>
      </c>
      <c r="R7" s="52">
        <v>1.43</v>
      </c>
      <c r="S7" s="52">
        <v>1.4</v>
      </c>
      <c r="T7" s="52">
        <v>1.36</v>
      </c>
      <c r="U7" s="52">
        <v>1.4</v>
      </c>
      <c r="V7" s="52">
        <v>1.31</v>
      </c>
      <c r="W7" s="52">
        <v>1.3</v>
      </c>
      <c r="X7" s="52">
        <v>1.26</v>
      </c>
      <c r="Y7" s="16"/>
      <c r="Z7" s="16"/>
      <c r="AA7" s="16"/>
      <c r="AB7" s="16"/>
      <c r="AC7" s="16"/>
      <c r="AD7" s="16"/>
      <c r="AE7" s="16"/>
      <c r="AF7" s="16"/>
      <c r="AG7" s="16"/>
      <c r="AH7" s="16"/>
      <c r="AI7" s="16"/>
      <c r="AJ7" s="16"/>
      <c r="AK7" s="16"/>
    </row>
    <row r="8" ht="15.75" customHeight="1">
      <c r="A8" s="135" t="s">
        <v>56</v>
      </c>
      <c r="B8" s="52">
        <v>1.23</v>
      </c>
      <c r="C8" s="52">
        <v>1.22</v>
      </c>
      <c r="D8" s="52">
        <v>1.25</v>
      </c>
      <c r="E8" s="52">
        <v>1.27</v>
      </c>
      <c r="F8" s="52">
        <v>1.36</v>
      </c>
      <c r="G8" s="52">
        <v>1.4</v>
      </c>
      <c r="H8" s="52">
        <v>1.42</v>
      </c>
      <c r="I8" s="52">
        <v>1.42</v>
      </c>
      <c r="J8" s="52">
        <v>1.47</v>
      </c>
      <c r="K8" s="52">
        <v>1.46</v>
      </c>
      <c r="L8" s="52">
        <v>1.46</v>
      </c>
      <c r="M8" s="52">
        <v>1.45</v>
      </c>
      <c r="N8" s="52">
        <v>1.43</v>
      </c>
      <c r="O8" s="52">
        <v>1.38</v>
      </c>
      <c r="P8" s="52">
        <v>1.39</v>
      </c>
      <c r="Q8" s="52">
        <v>1.38</v>
      </c>
      <c r="R8" s="52">
        <v>1.35</v>
      </c>
      <c r="S8" s="52">
        <v>1.32</v>
      </c>
      <c r="T8" s="52">
        <v>1.28</v>
      </c>
      <c r="U8" s="52">
        <v>1.27</v>
      </c>
      <c r="V8" s="52">
        <v>1.26</v>
      </c>
      <c r="W8" s="52">
        <v>1.2</v>
      </c>
      <c r="X8" s="52">
        <v>1.19</v>
      </c>
      <c r="Y8" s="16"/>
      <c r="Z8" s="16"/>
      <c r="AA8" s="16"/>
      <c r="AB8" s="16"/>
      <c r="AC8" s="16"/>
      <c r="AD8" s="16"/>
      <c r="AE8" s="16"/>
      <c r="AF8" s="16"/>
      <c r="AG8" s="16"/>
      <c r="AH8" s="16"/>
      <c r="AI8" s="16"/>
      <c r="AJ8" s="16"/>
      <c r="AK8" s="16"/>
    </row>
    <row r="9" ht="15.75" customHeight="1">
      <c r="A9" s="135" t="s">
        <v>57</v>
      </c>
      <c r="B9" s="52">
        <v>1.2</v>
      </c>
      <c r="C9" s="52">
        <v>1.23</v>
      </c>
      <c r="D9" s="52">
        <v>1.27</v>
      </c>
      <c r="E9" s="52">
        <v>1.28</v>
      </c>
      <c r="F9" s="52">
        <v>1.32</v>
      </c>
      <c r="G9" s="52">
        <v>1.37</v>
      </c>
      <c r="H9" s="52">
        <v>1.41</v>
      </c>
      <c r="I9" s="52">
        <v>1.42</v>
      </c>
      <c r="J9" s="52">
        <v>1.43</v>
      </c>
      <c r="K9" s="52">
        <v>1.43</v>
      </c>
      <c r="L9" s="52">
        <v>1.42</v>
      </c>
      <c r="M9" s="52">
        <v>1.4</v>
      </c>
      <c r="N9" s="52">
        <v>1.4</v>
      </c>
      <c r="O9" s="52">
        <v>1.37</v>
      </c>
      <c r="P9" s="52">
        <v>1.33</v>
      </c>
      <c r="Q9" s="52">
        <v>1.34</v>
      </c>
      <c r="R9" s="52">
        <v>1.28</v>
      </c>
      <c r="S9" s="52">
        <v>1.25</v>
      </c>
      <c r="T9" s="52">
        <v>1.24</v>
      </c>
      <c r="U9" s="52">
        <v>1.23</v>
      </c>
      <c r="V9" s="52">
        <v>1.2</v>
      </c>
      <c r="W9" s="52">
        <v>1.14</v>
      </c>
      <c r="X9" s="52">
        <v>1.12</v>
      </c>
      <c r="Y9" s="16"/>
      <c r="Z9" s="16"/>
      <c r="AA9" s="16"/>
      <c r="AB9" s="16"/>
      <c r="AC9" s="16"/>
      <c r="AD9" s="16"/>
      <c r="AE9" s="16"/>
      <c r="AF9" s="16"/>
      <c r="AG9" s="16"/>
      <c r="AH9" s="16"/>
      <c r="AI9" s="16"/>
      <c r="AJ9" s="16"/>
      <c r="AK9" s="16"/>
    </row>
    <row r="10" ht="15.75" customHeight="1">
      <c r="A10" s="135" t="s">
        <v>97</v>
      </c>
      <c r="B10" s="52">
        <v>1.06</v>
      </c>
      <c r="C10" s="52">
        <v>1.16</v>
      </c>
      <c r="D10" s="52">
        <v>1.19</v>
      </c>
      <c r="E10" s="52">
        <v>1.12</v>
      </c>
      <c r="F10" s="52">
        <v>1.24</v>
      </c>
      <c r="G10" s="52">
        <v>1.18</v>
      </c>
      <c r="H10" s="52">
        <v>1.25</v>
      </c>
      <c r="I10" s="52">
        <v>1.33</v>
      </c>
      <c r="J10" s="52">
        <v>1.33</v>
      </c>
      <c r="K10" s="52">
        <v>1.33</v>
      </c>
      <c r="L10" s="52">
        <v>1.35</v>
      </c>
      <c r="M10" s="52">
        <v>1.27</v>
      </c>
      <c r="N10" s="52">
        <v>1.37</v>
      </c>
      <c r="O10" s="52">
        <v>1.3</v>
      </c>
      <c r="P10" s="52">
        <v>1.24</v>
      </c>
      <c r="Q10" s="52">
        <v>1.2</v>
      </c>
      <c r="R10" s="52">
        <v>1.15</v>
      </c>
      <c r="S10" s="52">
        <v>1.1</v>
      </c>
      <c r="T10" s="52">
        <v>1.2</v>
      </c>
      <c r="U10" s="52">
        <v>1.24</v>
      </c>
      <c r="V10" s="52">
        <v>1.08</v>
      </c>
      <c r="W10" s="52">
        <v>1.07</v>
      </c>
      <c r="X10" s="52">
        <v>1.06</v>
      </c>
      <c r="Y10" s="16"/>
      <c r="Z10" s="16"/>
      <c r="AA10" s="16"/>
      <c r="AB10" s="16"/>
      <c r="AC10" s="16"/>
      <c r="AD10" s="16"/>
      <c r="AE10" s="16"/>
      <c r="AF10" s="16"/>
      <c r="AG10" s="16"/>
      <c r="AH10" s="16"/>
      <c r="AI10" s="16"/>
      <c r="AJ10" s="16"/>
      <c r="AK10" s="16"/>
    </row>
    <row r="11" ht="15.75" customHeight="1">
      <c r="A11" s="135" t="s">
        <v>59</v>
      </c>
      <c r="B11" s="52">
        <v>1.15</v>
      </c>
      <c r="C11" s="52">
        <v>1.18</v>
      </c>
      <c r="D11" s="52">
        <v>1.21</v>
      </c>
      <c r="E11" s="52">
        <v>1.22</v>
      </c>
      <c r="F11" s="52">
        <v>1.24</v>
      </c>
      <c r="G11" s="52">
        <v>1.36</v>
      </c>
      <c r="H11" s="52">
        <v>1.29</v>
      </c>
      <c r="I11" s="52">
        <v>1.34</v>
      </c>
      <c r="J11" s="52">
        <v>1.34</v>
      </c>
      <c r="K11" s="52">
        <v>1.32</v>
      </c>
      <c r="L11" s="52">
        <v>1.42</v>
      </c>
      <c r="M11" s="52">
        <v>1.34</v>
      </c>
      <c r="N11" s="52">
        <v>1.37</v>
      </c>
      <c r="O11" s="52">
        <v>1.3</v>
      </c>
      <c r="P11" s="52">
        <v>1.32</v>
      </c>
      <c r="Q11" s="52">
        <v>1.3</v>
      </c>
      <c r="R11" s="52">
        <v>1.27</v>
      </c>
      <c r="S11" s="52">
        <v>1.26</v>
      </c>
      <c r="T11" s="52">
        <v>1.24</v>
      </c>
      <c r="U11" s="52">
        <v>1.25</v>
      </c>
      <c r="V11" s="52">
        <v>1.24</v>
      </c>
      <c r="W11" s="52">
        <v>1.19</v>
      </c>
      <c r="X11" s="52">
        <v>1.13</v>
      </c>
      <c r="Y11" s="16"/>
      <c r="Z11" s="16"/>
      <c r="AA11" s="16"/>
      <c r="AB11" s="16"/>
      <c r="AC11" s="16"/>
      <c r="AD11" s="16"/>
      <c r="AE11" s="16"/>
      <c r="AF11" s="16"/>
      <c r="AG11" s="16"/>
      <c r="AH11" s="16"/>
      <c r="AI11" s="16"/>
      <c r="AJ11" s="16"/>
      <c r="AK11" s="16"/>
    </row>
    <row r="12" ht="15.75" customHeight="1">
      <c r="A12" s="135" t="s">
        <v>60</v>
      </c>
      <c r="B12" s="52">
        <v>1.2</v>
      </c>
      <c r="C12" s="52">
        <v>1.22</v>
      </c>
      <c r="D12" s="52">
        <v>1.26</v>
      </c>
      <c r="E12" s="52">
        <v>1.27</v>
      </c>
      <c r="F12" s="52">
        <v>1.32</v>
      </c>
      <c r="G12" s="52">
        <v>1.37</v>
      </c>
      <c r="H12" s="52">
        <v>1.41</v>
      </c>
      <c r="I12" s="52">
        <v>1.42</v>
      </c>
      <c r="J12" s="52">
        <v>1.42</v>
      </c>
      <c r="K12" s="52">
        <v>1.43</v>
      </c>
      <c r="L12" s="52">
        <v>1.43</v>
      </c>
      <c r="M12" s="52">
        <v>1.41</v>
      </c>
      <c r="N12" s="52">
        <v>1.41</v>
      </c>
      <c r="O12" s="52">
        <v>1.37</v>
      </c>
      <c r="P12" s="52">
        <v>1.36</v>
      </c>
      <c r="Q12" s="52">
        <v>1.35</v>
      </c>
      <c r="R12" s="52">
        <v>1.3</v>
      </c>
      <c r="S12" s="52">
        <v>1.27</v>
      </c>
      <c r="T12" s="52">
        <v>1.25</v>
      </c>
      <c r="U12" s="52">
        <v>1.24</v>
      </c>
      <c r="V12" s="52">
        <v>1.22</v>
      </c>
      <c r="W12" s="52">
        <v>1.17</v>
      </c>
      <c r="X12" s="52">
        <v>1.14</v>
      </c>
      <c r="Y12" s="16"/>
      <c r="Z12" s="16"/>
      <c r="AA12" s="16"/>
      <c r="AB12" s="16"/>
      <c r="AC12" s="16"/>
      <c r="AD12" s="16"/>
      <c r="AE12" s="16"/>
      <c r="AF12" s="16"/>
      <c r="AG12" s="16"/>
      <c r="AH12" s="16"/>
      <c r="AI12" s="16"/>
      <c r="AJ12" s="16"/>
      <c r="AK12" s="16"/>
    </row>
    <row r="13" ht="15.75" customHeight="1">
      <c r="A13" s="135" t="s">
        <v>40</v>
      </c>
      <c r="B13" s="52">
        <v>1.27</v>
      </c>
      <c r="C13" s="52">
        <v>1.29</v>
      </c>
      <c r="D13" s="52">
        <v>1.34</v>
      </c>
      <c r="E13" s="52">
        <v>1.33</v>
      </c>
      <c r="F13" s="52">
        <v>1.37</v>
      </c>
      <c r="G13" s="52">
        <v>1.39</v>
      </c>
      <c r="H13" s="52">
        <v>1.44</v>
      </c>
      <c r="I13" s="52">
        <v>1.44</v>
      </c>
      <c r="J13" s="52">
        <v>1.44</v>
      </c>
      <c r="K13" s="52">
        <v>1.42</v>
      </c>
      <c r="L13" s="52">
        <v>1.42</v>
      </c>
      <c r="M13" s="52">
        <v>1.39</v>
      </c>
      <c r="N13" s="52">
        <v>1.38</v>
      </c>
      <c r="O13" s="52">
        <v>1.36</v>
      </c>
      <c r="P13" s="52">
        <v>1.36</v>
      </c>
      <c r="Q13" s="52">
        <v>1.34</v>
      </c>
      <c r="R13" s="52">
        <v>1.31</v>
      </c>
      <c r="S13" s="52">
        <v>1.27</v>
      </c>
      <c r="T13" s="52">
        <v>1.24</v>
      </c>
      <c r="U13" s="52">
        <v>1.25</v>
      </c>
      <c r="V13" s="52">
        <v>1.24</v>
      </c>
      <c r="W13" s="52">
        <v>1.2</v>
      </c>
      <c r="X13" s="52">
        <v>1.18</v>
      </c>
      <c r="Y13" s="16"/>
      <c r="Z13" s="16"/>
      <c r="AA13" s="16"/>
      <c r="AB13" s="16"/>
      <c r="AC13" s="16"/>
      <c r="AD13" s="16"/>
      <c r="AE13" s="16"/>
      <c r="AF13" s="16"/>
      <c r="AG13" s="16"/>
      <c r="AH13" s="16"/>
      <c r="AI13" s="16"/>
      <c r="AJ13" s="16"/>
      <c r="AK13" s="16"/>
    </row>
    <row r="14" ht="15.75" customHeight="1">
      <c r="A14" s="16" t="s">
        <v>49</v>
      </c>
      <c r="B14" s="16"/>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row>
    <row r="15" ht="15.75" customHeight="1">
      <c r="A15" s="16" t="s">
        <v>107</v>
      </c>
      <c r="B15" s="138"/>
      <c r="C15" s="138"/>
      <c r="D15" s="138"/>
      <c r="E15" s="138"/>
      <c r="F15" s="138"/>
      <c r="G15" s="138"/>
      <c r="H15" s="138"/>
      <c r="I15" s="138"/>
      <c r="J15" s="138"/>
      <c r="K15" s="138"/>
      <c r="L15" s="138"/>
      <c r="M15" s="138"/>
      <c r="N15" s="138"/>
      <c r="O15" s="138"/>
      <c r="P15" s="138"/>
      <c r="Q15" s="138"/>
      <c r="R15" s="138"/>
      <c r="S15" s="138"/>
      <c r="T15" s="16"/>
      <c r="U15" s="16"/>
      <c r="V15" s="16"/>
      <c r="W15" s="16"/>
      <c r="X15" s="16"/>
      <c r="Y15" s="16"/>
      <c r="Z15" s="16"/>
      <c r="AA15" s="16"/>
      <c r="AB15" s="16"/>
      <c r="AC15" s="16"/>
      <c r="AD15" s="16"/>
      <c r="AE15" s="16"/>
      <c r="AF15" s="16"/>
      <c r="AG15" s="16"/>
      <c r="AH15" s="16"/>
      <c r="AI15" s="16"/>
      <c r="AJ15" s="16"/>
      <c r="AK15" s="16"/>
    </row>
    <row r="16" ht="15.75" customHeight="1">
      <c r="A16" s="16"/>
      <c r="B16" s="16"/>
      <c r="C16" s="16"/>
      <c r="D16" s="16"/>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row>
    <row r="17" ht="15.75" customHeight="1">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row>
    <row r="18" ht="15.75" customHeight="1">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row>
    <row r="19" ht="15.75" customHeight="1">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row>
    <row r="20" ht="15.75" customHeight="1">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row>
    <row r="21" ht="15.75" customHeight="1">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row>
    <row r="22" ht="15.75" customHeight="1">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row>
    <row r="23" ht="15.75" customHeight="1">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row>
    <row r="24" ht="15.75" customHeight="1">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row>
    <row r="25" ht="15.75" customHeight="1">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row>
    <row r="26" ht="15.75" customHeight="1">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row>
    <row r="27" ht="15.75" customHeight="1">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row>
    <row r="28" ht="15.75" customHeight="1">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row>
    <row r="29" ht="15.75" customHeight="1">
      <c r="A29" s="16"/>
      <c r="B29" s="16"/>
      <c r="C29" s="16"/>
      <c r="D29" s="16"/>
      <c r="E29" s="16"/>
      <c r="F29" s="16"/>
      <c r="G29" s="16"/>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row>
    <row r="30" ht="15.75" customHeight="1">
      <c r="A30" s="16"/>
      <c r="B30" s="16"/>
      <c r="C30" s="16"/>
      <c r="D30" s="16"/>
      <c r="E30" s="16"/>
      <c r="F30" s="16"/>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row>
    <row r="31" ht="15.75" customHeight="1">
      <c r="A31" s="16"/>
      <c r="B31" s="16"/>
      <c r="C31" s="16"/>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row>
    <row r="32" ht="15.75" customHeight="1">
      <c r="A32" s="16"/>
      <c r="B32" s="16"/>
      <c r="C32" s="16"/>
      <c r="D32" s="16"/>
      <c r="E32" s="16"/>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row>
    <row r="33" ht="15.75" customHeight="1">
      <c r="A33" s="16"/>
      <c r="B33" s="16"/>
      <c r="C33" s="16"/>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row>
    <row r="34" ht="15.75" customHeight="1">
      <c r="A34" s="16"/>
      <c r="B34" s="16"/>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row>
    <row r="35" ht="15.75" customHeight="1">
      <c r="A35" s="16"/>
      <c r="B35" s="16"/>
      <c r="C35" s="16"/>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row>
    <row r="36" ht="15.75" customHeight="1">
      <c r="A36" s="16"/>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row>
    <row r="37" ht="15.75" customHeight="1">
      <c r="A37" s="16"/>
      <c r="B37" s="16"/>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row>
    <row r="38" ht="15.75" customHeight="1">
      <c r="A38" s="16"/>
      <c r="B38" s="16"/>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row>
    <row r="39" ht="15.75" customHeight="1">
      <c r="A39" s="16"/>
      <c r="B39" s="16"/>
      <c r="C39" s="16"/>
      <c r="D39" s="16"/>
      <c r="E39" s="16"/>
      <c r="F39" s="16"/>
      <c r="G39" s="16"/>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row>
    <row r="40" ht="15.75" customHeight="1">
      <c r="A40" s="16"/>
      <c r="B40" s="16"/>
      <c r="C40" s="16"/>
      <c r="D40" s="16"/>
      <c r="E40" s="16"/>
      <c r="F40" s="16"/>
      <c r="G40" s="16"/>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row>
    <row r="41" ht="15.75" customHeight="1">
      <c r="A41" s="16"/>
      <c r="B41" s="16"/>
      <c r="C41" s="16"/>
      <c r="D41" s="16"/>
      <c r="E41" s="16"/>
      <c r="F41" s="16"/>
      <c r="G41" s="16"/>
      <c r="H41" s="16"/>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row>
    <row r="42" ht="15.75" customHeight="1">
      <c r="A42" s="16"/>
      <c r="B42" s="16"/>
      <c r="C42" s="16"/>
      <c r="D42" s="16"/>
      <c r="E42" s="16"/>
      <c r="F42" s="16"/>
      <c r="G42" s="16"/>
      <c r="H42" s="16"/>
      <c r="I42" s="16"/>
      <c r="J42" s="16"/>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row>
    <row r="43" ht="15.75" customHeight="1">
      <c r="A43" s="16"/>
      <c r="B43" s="16"/>
      <c r="C43" s="16"/>
      <c r="D43" s="16"/>
      <c r="E43" s="16"/>
      <c r="F43" s="16"/>
      <c r="G43" s="16"/>
      <c r="H43" s="16"/>
      <c r="I43" s="16"/>
      <c r="J43" s="16"/>
      <c r="K43" s="16"/>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row>
    <row r="44" ht="15.75" customHeight="1">
      <c r="A44" s="16"/>
      <c r="B44" s="16"/>
      <c r="C44" s="16"/>
      <c r="D44" s="16"/>
      <c r="E44" s="16"/>
      <c r="F44" s="16"/>
      <c r="G44" s="16"/>
      <c r="H44" s="16"/>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row>
    <row r="45" ht="15.75" customHeight="1">
      <c r="A45" s="16"/>
      <c r="B45" s="16"/>
      <c r="C45" s="16"/>
      <c r="D45" s="16"/>
      <c r="E45" s="16"/>
      <c r="F45" s="16"/>
      <c r="G45" s="16"/>
      <c r="H45" s="16"/>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row>
    <row r="46" ht="15.75" customHeight="1">
      <c r="A46" s="16"/>
      <c r="B46" s="16"/>
      <c r="C46" s="16"/>
      <c r="D46" s="16"/>
      <c r="E46" s="16"/>
      <c r="F46" s="16"/>
      <c r="G46" s="16"/>
      <c r="H46" s="16"/>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6"/>
    </row>
    <row r="47" ht="15.75" customHeight="1">
      <c r="A47" s="16"/>
      <c r="B47" s="16"/>
      <c r="C47" s="16"/>
      <c r="D47" s="16"/>
      <c r="E47" s="16"/>
      <c r="F47" s="16"/>
      <c r="G47" s="16"/>
      <c r="H47" s="16"/>
      <c r="I47" s="16"/>
      <c r="J47" s="16"/>
      <c r="K47" s="16"/>
      <c r="L47" s="16"/>
      <c r="M47" s="16"/>
      <c r="N47" s="16"/>
      <c r="O47" s="16"/>
      <c r="P47" s="16"/>
      <c r="Q47" s="16"/>
      <c r="R47" s="16"/>
      <c r="S47" s="16"/>
      <c r="T47" s="16"/>
      <c r="U47" s="16"/>
      <c r="V47" s="16"/>
      <c r="W47" s="16"/>
      <c r="X47" s="16"/>
      <c r="Y47" s="16"/>
      <c r="Z47" s="16"/>
      <c r="AA47" s="16"/>
      <c r="AB47" s="16"/>
      <c r="AC47" s="16"/>
      <c r="AD47" s="16"/>
      <c r="AE47" s="16"/>
      <c r="AF47" s="16"/>
      <c r="AG47" s="16"/>
      <c r="AH47" s="16"/>
      <c r="AI47" s="16"/>
      <c r="AJ47" s="16"/>
      <c r="AK47" s="16"/>
    </row>
    <row r="48" ht="15.75" customHeight="1">
      <c r="A48" s="16"/>
      <c r="B48" s="16"/>
      <c r="C48" s="16"/>
      <c r="D48" s="16"/>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row>
    <row r="49" ht="15.75" customHeight="1">
      <c r="A49" s="16"/>
      <c r="B49" s="16"/>
      <c r="C49" s="16"/>
      <c r="D49" s="16"/>
      <c r="E49" s="16"/>
      <c r="F49" s="16"/>
      <c r="G49" s="16"/>
      <c r="H49" s="16"/>
      <c r="I49" s="16"/>
      <c r="J49" s="16"/>
      <c r="K49" s="16"/>
      <c r="L49" s="16"/>
      <c r="M49" s="16"/>
      <c r="N49" s="16"/>
      <c r="O49" s="16"/>
      <c r="P49" s="16"/>
      <c r="Q49" s="16"/>
      <c r="R49" s="16"/>
      <c r="S49" s="16"/>
      <c r="T49" s="16"/>
      <c r="U49" s="16"/>
      <c r="V49" s="16"/>
      <c r="W49" s="16"/>
      <c r="X49" s="16"/>
      <c r="Y49" s="16"/>
      <c r="Z49" s="16"/>
      <c r="AA49" s="16"/>
      <c r="AB49" s="16"/>
      <c r="AC49" s="16"/>
      <c r="AD49" s="16"/>
      <c r="AE49" s="16"/>
      <c r="AF49" s="16"/>
      <c r="AG49" s="16"/>
      <c r="AH49" s="16"/>
      <c r="AI49" s="16"/>
      <c r="AJ49" s="16"/>
      <c r="AK49" s="16"/>
    </row>
    <row r="50" ht="15.75" customHeight="1">
      <c r="A50" s="16"/>
      <c r="B50" s="16"/>
      <c r="C50" s="16"/>
      <c r="D50" s="16"/>
      <c r="E50" s="16"/>
      <c r="F50" s="16"/>
      <c r="G50" s="16"/>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row>
    <row r="51" ht="15.75" customHeight="1">
      <c r="A51" s="16"/>
      <c r="B51" s="16"/>
      <c r="C51" s="16"/>
      <c r="D51" s="16"/>
      <c r="E51" s="16"/>
      <c r="F51" s="16"/>
      <c r="G51" s="16"/>
      <c r="H51" s="16"/>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6"/>
    </row>
    <row r="52" ht="15.75" customHeight="1">
      <c r="A52" s="16"/>
      <c r="B52" s="16"/>
      <c r="C52" s="16"/>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row>
    <row r="53" ht="15.75" customHeight="1">
      <c r="A53" s="16"/>
      <c r="B53" s="16"/>
      <c r="C53" s="16"/>
      <c r="D53" s="16"/>
      <c r="E53" s="16"/>
      <c r="F53" s="16"/>
      <c r="G53" s="16"/>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row>
    <row r="54" ht="15.75" customHeight="1">
      <c r="A54" s="16"/>
      <c r="B54" s="16"/>
      <c r="C54" s="16"/>
      <c r="D54" s="16"/>
      <c r="E54" s="16"/>
      <c r="F54" s="16"/>
      <c r="G54" s="16"/>
      <c r="H54" s="16"/>
      <c r="I54" s="16"/>
      <c r="J54" s="16"/>
      <c r="K54" s="16"/>
      <c r="L54" s="16"/>
      <c r="M54" s="16"/>
      <c r="N54" s="16"/>
      <c r="O54" s="16"/>
      <c r="P54" s="16"/>
      <c r="Q54" s="16"/>
      <c r="R54" s="16"/>
      <c r="S54" s="16"/>
      <c r="T54" s="16"/>
      <c r="U54" s="16"/>
      <c r="V54" s="16"/>
      <c r="W54" s="16"/>
      <c r="X54" s="16"/>
      <c r="Y54" s="16"/>
      <c r="Z54" s="16"/>
      <c r="AA54" s="16"/>
      <c r="AB54" s="16"/>
      <c r="AC54" s="16"/>
      <c r="AD54" s="16"/>
      <c r="AE54" s="16"/>
      <c r="AF54" s="16"/>
      <c r="AG54" s="16"/>
      <c r="AH54" s="16"/>
      <c r="AI54" s="16"/>
      <c r="AJ54" s="16"/>
      <c r="AK54" s="16"/>
    </row>
    <row r="55" ht="15.75" customHeight="1">
      <c r="A55" s="16"/>
      <c r="B55" s="16"/>
      <c r="C55" s="16"/>
      <c r="D55" s="16"/>
      <c r="E55" s="16"/>
      <c r="F55" s="16"/>
      <c r="G55" s="16"/>
      <c r="H55" s="16"/>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6"/>
    </row>
    <row r="56" ht="15.75" customHeight="1">
      <c r="A56" s="16"/>
      <c r="B56" s="16"/>
      <c r="C56" s="16"/>
      <c r="D56" s="16"/>
      <c r="E56" s="16"/>
      <c r="F56" s="16"/>
      <c r="G56" s="16"/>
      <c r="H56" s="16"/>
      <c r="I56" s="16"/>
      <c r="J56" s="16"/>
      <c r="K56" s="16"/>
      <c r="L56" s="16"/>
      <c r="M56" s="16"/>
      <c r="N56" s="16"/>
      <c r="O56" s="16"/>
      <c r="P56" s="16"/>
      <c r="Q56" s="16"/>
      <c r="R56" s="16"/>
      <c r="S56" s="16"/>
      <c r="T56" s="16"/>
      <c r="U56" s="16"/>
      <c r="V56" s="16"/>
      <c r="W56" s="16"/>
      <c r="X56" s="16"/>
      <c r="Y56" s="16"/>
      <c r="Z56" s="16"/>
      <c r="AA56" s="16"/>
      <c r="AB56" s="16"/>
      <c r="AC56" s="16"/>
      <c r="AD56" s="16"/>
      <c r="AE56" s="16"/>
      <c r="AF56" s="16"/>
      <c r="AG56" s="16"/>
      <c r="AH56" s="16"/>
      <c r="AI56" s="16"/>
      <c r="AJ56" s="16"/>
      <c r="AK56" s="16"/>
    </row>
    <row r="57" ht="15.75" customHeight="1">
      <c r="A57" s="16"/>
      <c r="B57" s="16"/>
      <c r="C57" s="16"/>
      <c r="D57" s="16"/>
      <c r="E57" s="16"/>
      <c r="F57" s="16"/>
      <c r="G57" s="16"/>
      <c r="H57" s="16"/>
      <c r="I57" s="16"/>
      <c r="J57" s="16"/>
      <c r="K57" s="16"/>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row>
    <row r="58" ht="15.75" customHeight="1">
      <c r="A58" s="16"/>
      <c r="B58" s="16"/>
      <c r="C58" s="16"/>
      <c r="D58" s="16"/>
      <c r="E58" s="16"/>
      <c r="F58" s="16"/>
      <c r="G58" s="16"/>
      <c r="H58" s="16"/>
      <c r="I58" s="16"/>
      <c r="J58" s="16"/>
      <c r="K58" s="16"/>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row>
    <row r="59" ht="15.75" customHeight="1">
      <c r="A59" s="16"/>
      <c r="B59" s="16"/>
      <c r="C59" s="16"/>
      <c r="D59" s="16"/>
      <c r="E59" s="16"/>
      <c r="F59" s="16"/>
      <c r="G59" s="16"/>
      <c r="H59" s="16"/>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row>
    <row r="60" ht="15.75" customHeight="1">
      <c r="A60" s="16"/>
      <c r="B60" s="16"/>
      <c r="C60" s="16"/>
      <c r="D60" s="16"/>
      <c r="E60" s="16"/>
      <c r="F60" s="16"/>
      <c r="G60" s="16"/>
      <c r="H60" s="16"/>
      <c r="I60" s="16"/>
      <c r="J60" s="16"/>
      <c r="K60" s="16"/>
      <c r="L60" s="16"/>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6"/>
    </row>
    <row r="61" ht="15.75" customHeight="1">
      <c r="A61" s="16"/>
      <c r="B61" s="16"/>
      <c r="C61" s="16"/>
      <c r="D61" s="16"/>
      <c r="E61" s="16"/>
      <c r="F61" s="16"/>
      <c r="G61" s="16"/>
      <c r="H61" s="16"/>
      <c r="I61" s="16"/>
      <c r="J61" s="16"/>
      <c r="K61" s="16"/>
      <c r="L61" s="16"/>
      <c r="M61" s="16"/>
      <c r="N61" s="16"/>
      <c r="O61" s="16"/>
      <c r="P61" s="16"/>
      <c r="Q61" s="16"/>
      <c r="R61" s="16"/>
      <c r="S61" s="16"/>
      <c r="T61" s="16"/>
      <c r="U61" s="16"/>
      <c r="V61" s="16"/>
      <c r="W61" s="16"/>
      <c r="X61" s="16"/>
      <c r="Y61" s="16"/>
      <c r="Z61" s="16"/>
      <c r="AA61" s="16"/>
      <c r="AB61" s="16"/>
      <c r="AC61" s="16"/>
      <c r="AD61" s="16"/>
      <c r="AE61" s="16"/>
      <c r="AF61" s="16"/>
      <c r="AG61" s="16"/>
      <c r="AH61" s="16"/>
      <c r="AI61" s="16"/>
      <c r="AJ61" s="16"/>
      <c r="AK61" s="16"/>
    </row>
    <row r="62" ht="15.75" customHeight="1">
      <c r="A62" s="16"/>
      <c r="B62" s="16"/>
      <c r="C62" s="16"/>
      <c r="D62" s="16"/>
      <c r="E62" s="16"/>
      <c r="F62" s="16"/>
      <c r="G62" s="16"/>
      <c r="H62" s="16"/>
      <c r="I62" s="16"/>
      <c r="J62" s="16"/>
      <c r="K62" s="16"/>
      <c r="L62" s="16"/>
      <c r="M62" s="16"/>
      <c r="N62" s="16"/>
      <c r="O62" s="16"/>
      <c r="P62" s="16"/>
      <c r="Q62" s="16"/>
      <c r="R62" s="16"/>
      <c r="S62" s="16"/>
      <c r="T62" s="16"/>
      <c r="U62" s="16"/>
      <c r="V62" s="16"/>
      <c r="W62" s="16"/>
      <c r="X62" s="16"/>
      <c r="Y62" s="16"/>
      <c r="Z62" s="16"/>
      <c r="AA62" s="16"/>
      <c r="AB62" s="16"/>
      <c r="AC62" s="16"/>
      <c r="AD62" s="16"/>
      <c r="AE62" s="16"/>
      <c r="AF62" s="16"/>
      <c r="AG62" s="16"/>
      <c r="AH62" s="16"/>
      <c r="AI62" s="16"/>
      <c r="AJ62" s="16"/>
      <c r="AK62" s="16"/>
    </row>
    <row r="63" ht="15.75" customHeight="1">
      <c r="A63" s="16"/>
      <c r="B63" s="16"/>
      <c r="C63" s="16"/>
      <c r="D63" s="16"/>
      <c r="E63" s="16"/>
      <c r="F63" s="16"/>
      <c r="G63" s="16"/>
      <c r="H63" s="16"/>
      <c r="I63" s="16"/>
      <c r="J63" s="16"/>
      <c r="K63" s="16"/>
      <c r="L63" s="16"/>
      <c r="M63" s="16"/>
      <c r="N63" s="16"/>
      <c r="O63" s="16"/>
      <c r="P63" s="16"/>
      <c r="Q63" s="16"/>
      <c r="R63" s="16"/>
      <c r="S63" s="16"/>
      <c r="T63" s="16"/>
      <c r="U63" s="16"/>
      <c r="V63" s="16"/>
      <c r="W63" s="16"/>
      <c r="X63" s="16"/>
      <c r="Y63" s="16"/>
      <c r="Z63" s="16"/>
      <c r="AA63" s="16"/>
      <c r="AB63" s="16"/>
      <c r="AC63" s="16"/>
      <c r="AD63" s="16"/>
      <c r="AE63" s="16"/>
      <c r="AF63" s="16"/>
      <c r="AG63" s="16"/>
      <c r="AH63" s="16"/>
      <c r="AI63" s="16"/>
      <c r="AJ63" s="16"/>
      <c r="AK63" s="16"/>
    </row>
    <row r="64" ht="15.75" customHeight="1">
      <c r="A64" s="16"/>
      <c r="B64" s="16"/>
      <c r="C64" s="16"/>
      <c r="D64" s="16"/>
      <c r="E64" s="16"/>
      <c r="F64" s="16"/>
      <c r="G64" s="16"/>
      <c r="H64" s="16"/>
      <c r="I64" s="16"/>
      <c r="J64" s="16"/>
      <c r="K64" s="16"/>
      <c r="L64" s="16"/>
      <c r="M64" s="16"/>
      <c r="N64" s="16"/>
      <c r="O64" s="16"/>
      <c r="P64" s="16"/>
      <c r="Q64" s="16"/>
      <c r="R64" s="16"/>
      <c r="S64" s="16"/>
      <c r="T64" s="16"/>
      <c r="U64" s="16"/>
      <c r="V64" s="16"/>
      <c r="W64" s="16"/>
      <c r="X64" s="16"/>
      <c r="Y64" s="16"/>
      <c r="Z64" s="16"/>
      <c r="AA64" s="16"/>
      <c r="AB64" s="16"/>
      <c r="AC64" s="16"/>
      <c r="AD64" s="16"/>
      <c r="AE64" s="16"/>
      <c r="AF64" s="16"/>
      <c r="AG64" s="16"/>
      <c r="AH64" s="16"/>
      <c r="AI64" s="16"/>
      <c r="AJ64" s="16"/>
      <c r="AK64" s="16"/>
    </row>
    <row r="65" ht="15.75" customHeight="1">
      <c r="A65" s="16"/>
      <c r="B65" s="16"/>
      <c r="C65" s="16"/>
      <c r="D65" s="16"/>
      <c r="E65" s="16"/>
      <c r="F65" s="16"/>
      <c r="G65" s="16"/>
      <c r="H65" s="16"/>
      <c r="I65" s="16"/>
      <c r="J65" s="16"/>
      <c r="K65" s="16"/>
      <c r="L65" s="16"/>
      <c r="M65" s="16"/>
      <c r="N65" s="16"/>
      <c r="O65" s="16"/>
      <c r="P65" s="16"/>
      <c r="Q65" s="16"/>
      <c r="R65" s="16"/>
      <c r="S65" s="16"/>
      <c r="T65" s="16"/>
      <c r="U65" s="16"/>
      <c r="V65" s="16"/>
      <c r="W65" s="16"/>
      <c r="X65" s="16"/>
      <c r="Y65" s="16"/>
      <c r="Z65" s="16"/>
      <c r="AA65" s="16"/>
      <c r="AB65" s="16"/>
      <c r="AC65" s="16"/>
      <c r="AD65" s="16"/>
      <c r="AE65" s="16"/>
      <c r="AF65" s="16"/>
      <c r="AG65" s="16"/>
      <c r="AH65" s="16"/>
      <c r="AI65" s="16"/>
      <c r="AJ65" s="16"/>
      <c r="AK65" s="16"/>
    </row>
    <row r="66" ht="15.75" customHeight="1">
      <c r="A66" s="16"/>
      <c r="B66" s="16"/>
      <c r="C66" s="16"/>
      <c r="D66" s="16"/>
      <c r="E66" s="16"/>
      <c r="F66" s="16"/>
      <c r="G66" s="16"/>
      <c r="H66" s="16"/>
      <c r="I66" s="16"/>
      <c r="J66" s="16"/>
      <c r="K66" s="16"/>
      <c r="L66" s="16"/>
      <c r="M66" s="16"/>
      <c r="N66" s="16"/>
      <c r="O66" s="16"/>
      <c r="P66" s="16"/>
      <c r="Q66" s="16"/>
      <c r="R66" s="16"/>
      <c r="S66" s="16"/>
      <c r="T66" s="16"/>
      <c r="U66" s="16"/>
      <c r="V66" s="16"/>
      <c r="W66" s="16"/>
      <c r="X66" s="16"/>
      <c r="Y66" s="16"/>
      <c r="Z66" s="16"/>
      <c r="AA66" s="16"/>
      <c r="AB66" s="16"/>
      <c r="AC66" s="16"/>
      <c r="AD66" s="16"/>
      <c r="AE66" s="16"/>
      <c r="AF66" s="16"/>
      <c r="AG66" s="16"/>
      <c r="AH66" s="16"/>
      <c r="AI66" s="16"/>
      <c r="AJ66" s="16"/>
      <c r="AK66" s="16"/>
    </row>
    <row r="67" ht="15.75" customHeight="1">
      <c r="A67" s="16"/>
      <c r="B67" s="16"/>
      <c r="C67" s="16"/>
      <c r="D67" s="16"/>
      <c r="E67" s="16"/>
      <c r="F67" s="16"/>
      <c r="G67" s="16"/>
      <c r="H67" s="16"/>
      <c r="I67" s="16"/>
      <c r="J67" s="16"/>
      <c r="K67" s="16"/>
      <c r="L67" s="16"/>
      <c r="M67" s="16"/>
      <c r="N67" s="16"/>
      <c r="O67" s="16"/>
      <c r="P67" s="16"/>
      <c r="Q67" s="16"/>
      <c r="R67" s="16"/>
      <c r="S67" s="16"/>
      <c r="T67" s="16"/>
      <c r="U67" s="16"/>
      <c r="V67" s="16"/>
      <c r="W67" s="16"/>
      <c r="X67" s="16"/>
      <c r="Y67" s="16"/>
      <c r="Z67" s="16"/>
      <c r="AA67" s="16"/>
      <c r="AB67" s="16"/>
      <c r="AC67" s="16"/>
      <c r="AD67" s="16"/>
      <c r="AE67" s="16"/>
      <c r="AF67" s="16"/>
      <c r="AG67" s="16"/>
      <c r="AH67" s="16"/>
      <c r="AI67" s="16"/>
      <c r="AJ67" s="16"/>
      <c r="AK67" s="16"/>
    </row>
    <row r="68" ht="15.75" customHeight="1">
      <c r="A68" s="16"/>
      <c r="B68" s="16"/>
      <c r="C68" s="16"/>
      <c r="D68" s="16"/>
      <c r="E68" s="16"/>
      <c r="F68" s="16"/>
      <c r="G68" s="16"/>
      <c r="H68" s="16"/>
      <c r="I68" s="16"/>
      <c r="J68" s="16"/>
      <c r="K68" s="16"/>
      <c r="L68" s="16"/>
      <c r="M68" s="16"/>
      <c r="N68" s="16"/>
      <c r="O68" s="16"/>
      <c r="P68" s="16"/>
      <c r="Q68" s="16"/>
      <c r="R68" s="16"/>
      <c r="S68" s="16"/>
      <c r="T68" s="16"/>
      <c r="U68" s="16"/>
      <c r="V68" s="16"/>
      <c r="W68" s="16"/>
      <c r="X68" s="16"/>
      <c r="Y68" s="16"/>
      <c r="Z68" s="16"/>
      <c r="AA68" s="16"/>
      <c r="AB68" s="16"/>
      <c r="AC68" s="16"/>
      <c r="AD68" s="16"/>
      <c r="AE68" s="16"/>
      <c r="AF68" s="16"/>
      <c r="AG68" s="16"/>
      <c r="AH68" s="16"/>
      <c r="AI68" s="16"/>
      <c r="AJ68" s="16"/>
      <c r="AK68" s="16"/>
    </row>
    <row r="69" ht="15.75" customHeight="1">
      <c r="A69" s="16"/>
      <c r="B69" s="16"/>
      <c r="C69" s="16"/>
      <c r="D69" s="16"/>
      <c r="E69" s="16"/>
      <c r="F69" s="16"/>
      <c r="G69" s="16"/>
      <c r="H69" s="16"/>
      <c r="I69" s="16"/>
      <c r="J69" s="16"/>
      <c r="K69" s="16"/>
      <c r="L69" s="16"/>
      <c r="M69" s="16"/>
      <c r="N69" s="16"/>
      <c r="O69" s="16"/>
      <c r="P69" s="16"/>
      <c r="Q69" s="16"/>
      <c r="R69" s="16"/>
      <c r="S69" s="16"/>
      <c r="T69" s="16"/>
      <c r="U69" s="16"/>
      <c r="V69" s="16"/>
      <c r="W69" s="16"/>
      <c r="X69" s="16"/>
      <c r="Y69" s="16"/>
      <c r="Z69" s="16"/>
      <c r="AA69" s="16"/>
      <c r="AB69" s="16"/>
      <c r="AC69" s="16"/>
      <c r="AD69" s="16"/>
      <c r="AE69" s="16"/>
      <c r="AF69" s="16"/>
      <c r="AG69" s="16"/>
      <c r="AH69" s="16"/>
      <c r="AI69" s="16"/>
      <c r="AJ69" s="16"/>
      <c r="AK69" s="16"/>
    </row>
    <row r="70" ht="15.75" customHeight="1">
      <c r="A70" s="16"/>
      <c r="B70" s="16"/>
      <c r="C70" s="16"/>
      <c r="D70" s="16"/>
      <c r="E70" s="16"/>
      <c r="F70" s="16"/>
      <c r="G70" s="16"/>
      <c r="H70" s="16"/>
      <c r="I70" s="16"/>
      <c r="J70" s="16"/>
      <c r="K70" s="16"/>
      <c r="L70" s="16"/>
      <c r="M70" s="16"/>
      <c r="N70" s="16"/>
      <c r="O70" s="16"/>
      <c r="P70" s="16"/>
      <c r="Q70" s="16"/>
      <c r="R70" s="16"/>
      <c r="S70" s="16"/>
      <c r="T70" s="16"/>
      <c r="U70" s="16"/>
      <c r="V70" s="16"/>
      <c r="W70" s="16"/>
      <c r="X70" s="16"/>
      <c r="Y70" s="16"/>
      <c r="Z70" s="16"/>
      <c r="AA70" s="16"/>
      <c r="AB70" s="16"/>
      <c r="AC70" s="16"/>
      <c r="AD70" s="16"/>
      <c r="AE70" s="16"/>
      <c r="AF70" s="16"/>
      <c r="AG70" s="16"/>
      <c r="AH70" s="16"/>
      <c r="AI70" s="16"/>
      <c r="AJ70" s="16"/>
      <c r="AK70" s="16"/>
    </row>
    <row r="71" ht="15.75" customHeight="1">
      <c r="A71" s="16"/>
      <c r="B71" s="16"/>
      <c r="C71" s="16"/>
      <c r="D71" s="16"/>
      <c r="E71" s="16"/>
      <c r="F71" s="16"/>
      <c r="G71" s="16"/>
      <c r="H71" s="16"/>
      <c r="I71" s="16"/>
      <c r="J71" s="16"/>
      <c r="K71" s="16"/>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row>
    <row r="72" ht="15.75" customHeight="1">
      <c r="A72" s="16"/>
      <c r="B72" s="16"/>
      <c r="C72" s="16"/>
      <c r="D72" s="16"/>
      <c r="E72" s="16"/>
      <c r="F72" s="16"/>
      <c r="G72" s="16"/>
      <c r="H72" s="16"/>
      <c r="I72" s="16"/>
      <c r="J72" s="16"/>
      <c r="K72" s="16"/>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row>
    <row r="73" ht="15.75" customHeight="1">
      <c r="A73" s="16"/>
      <c r="B73" s="16"/>
      <c r="C73" s="16"/>
      <c r="D73" s="16"/>
      <c r="E73" s="16"/>
      <c r="F73" s="16"/>
      <c r="G73" s="16"/>
      <c r="H73" s="16"/>
      <c r="I73" s="16"/>
      <c r="J73" s="16"/>
      <c r="K73" s="16"/>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row>
    <row r="74" ht="15.75" customHeight="1">
      <c r="A74" s="16"/>
      <c r="B74" s="16"/>
      <c r="C74" s="16"/>
      <c r="D74" s="16"/>
      <c r="E74" s="16"/>
      <c r="F74" s="16"/>
      <c r="G74" s="16"/>
      <c r="H74" s="16"/>
      <c r="I74" s="16"/>
      <c r="J74" s="16"/>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row>
    <row r="75" ht="15.75" customHeight="1">
      <c r="A75" s="16"/>
      <c r="B75" s="16"/>
      <c r="C75" s="16"/>
      <c r="D75" s="16"/>
      <c r="E75" s="16"/>
      <c r="F75" s="16"/>
      <c r="G75" s="16"/>
      <c r="H75" s="16"/>
      <c r="I75" s="16"/>
      <c r="J75" s="16"/>
      <c r="K75" s="16"/>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row>
    <row r="76" ht="15.75" customHeight="1">
      <c r="A76" s="16"/>
      <c r="B76" s="16"/>
      <c r="C76" s="16"/>
      <c r="D76" s="16"/>
      <c r="E76" s="16"/>
      <c r="F76" s="16"/>
      <c r="G76" s="16"/>
      <c r="H76" s="16"/>
      <c r="I76" s="16"/>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row>
    <row r="77" ht="15.75" customHeight="1">
      <c r="A77" s="16"/>
      <c r="B77" s="16"/>
      <c r="C77" s="16"/>
      <c r="D77" s="16"/>
      <c r="E77" s="16"/>
      <c r="F77" s="16"/>
      <c r="G77" s="16"/>
      <c r="H77" s="16"/>
      <c r="I77" s="16"/>
      <c r="J77" s="16"/>
      <c r="K77" s="16"/>
      <c r="L77" s="16"/>
      <c r="M77" s="16"/>
      <c r="N77" s="16"/>
      <c r="O77" s="16"/>
      <c r="P77" s="16"/>
      <c r="Q77" s="16"/>
      <c r="R77" s="16"/>
      <c r="S77" s="16"/>
      <c r="T77" s="16"/>
      <c r="U77" s="16"/>
      <c r="V77" s="16"/>
      <c r="W77" s="16"/>
      <c r="X77" s="16"/>
      <c r="Y77" s="16"/>
      <c r="Z77" s="16"/>
      <c r="AA77" s="16"/>
      <c r="AB77" s="16"/>
      <c r="AC77" s="16"/>
      <c r="AD77" s="16"/>
      <c r="AE77" s="16"/>
      <c r="AF77" s="16"/>
      <c r="AG77" s="16"/>
      <c r="AH77" s="16"/>
      <c r="AI77" s="16"/>
      <c r="AJ77" s="16"/>
      <c r="AK77" s="16"/>
    </row>
    <row r="78" ht="15.75" customHeight="1">
      <c r="A78" s="16"/>
      <c r="B78" s="16"/>
      <c r="C78" s="16"/>
      <c r="D78" s="16"/>
      <c r="E78" s="16"/>
      <c r="F78" s="16"/>
      <c r="G78" s="16"/>
      <c r="H78" s="16"/>
      <c r="I78" s="16"/>
      <c r="J78" s="16"/>
      <c r="K78" s="16"/>
      <c r="L78" s="16"/>
      <c r="M78" s="16"/>
      <c r="N78" s="16"/>
      <c r="O78" s="16"/>
      <c r="P78" s="16"/>
      <c r="Q78" s="16"/>
      <c r="R78" s="16"/>
      <c r="S78" s="16"/>
      <c r="T78" s="16"/>
      <c r="U78" s="16"/>
      <c r="V78" s="16"/>
      <c r="W78" s="16"/>
      <c r="X78" s="16"/>
      <c r="Y78" s="16"/>
      <c r="Z78" s="16"/>
      <c r="AA78" s="16"/>
      <c r="AB78" s="16"/>
      <c r="AC78" s="16"/>
      <c r="AD78" s="16"/>
      <c r="AE78" s="16"/>
      <c r="AF78" s="16"/>
      <c r="AG78" s="16"/>
      <c r="AH78" s="16"/>
      <c r="AI78" s="16"/>
      <c r="AJ78" s="16"/>
      <c r="AK78" s="16"/>
    </row>
    <row r="79" ht="15.75" customHeight="1">
      <c r="A79" s="16"/>
      <c r="B79" s="16"/>
      <c r="C79" s="16"/>
      <c r="D79" s="16"/>
      <c r="E79" s="16"/>
      <c r="F79" s="16"/>
      <c r="G79" s="16"/>
      <c r="H79" s="16"/>
      <c r="I79" s="16"/>
      <c r="J79" s="16"/>
      <c r="K79" s="16"/>
      <c r="L79" s="16"/>
      <c r="M79" s="16"/>
      <c r="N79" s="16"/>
      <c r="O79" s="16"/>
      <c r="P79" s="16"/>
      <c r="Q79" s="16"/>
      <c r="R79" s="16"/>
      <c r="S79" s="16"/>
      <c r="T79" s="16"/>
      <c r="U79" s="16"/>
      <c r="V79" s="16"/>
      <c r="W79" s="16"/>
      <c r="X79" s="16"/>
      <c r="Y79" s="16"/>
      <c r="Z79" s="16"/>
      <c r="AA79" s="16"/>
      <c r="AB79" s="16"/>
      <c r="AC79" s="16"/>
      <c r="AD79" s="16"/>
      <c r="AE79" s="16"/>
      <c r="AF79" s="16"/>
      <c r="AG79" s="16"/>
      <c r="AH79" s="16"/>
      <c r="AI79" s="16"/>
      <c r="AJ79" s="16"/>
      <c r="AK79" s="16"/>
    </row>
    <row r="80" ht="15.75" customHeight="1">
      <c r="A80" s="16"/>
      <c r="B80" s="16"/>
      <c r="C80" s="16"/>
      <c r="D80" s="16"/>
      <c r="E80" s="16"/>
      <c r="F80" s="16"/>
      <c r="G80" s="16"/>
      <c r="H80" s="16"/>
      <c r="I80" s="16"/>
      <c r="J80" s="16"/>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row>
    <row r="81" ht="15.75" customHeight="1">
      <c r="A81" s="16"/>
      <c r="B81" s="16"/>
      <c r="C81" s="16"/>
      <c r="D81" s="16"/>
      <c r="E81" s="16"/>
      <c r="F81" s="16"/>
      <c r="G81" s="16"/>
      <c r="H81" s="16"/>
      <c r="I81" s="16"/>
      <c r="J81" s="16"/>
      <c r="K81" s="16"/>
      <c r="L81" s="16"/>
      <c r="M81" s="16"/>
      <c r="N81" s="16"/>
      <c r="O81" s="16"/>
      <c r="P81" s="16"/>
      <c r="Q81" s="16"/>
      <c r="R81" s="16"/>
      <c r="S81" s="16"/>
      <c r="T81" s="16"/>
      <c r="U81" s="16"/>
      <c r="V81" s="16"/>
      <c r="W81" s="16"/>
      <c r="X81" s="16"/>
      <c r="Y81" s="16"/>
      <c r="Z81" s="16"/>
      <c r="AA81" s="16"/>
      <c r="AB81" s="16"/>
      <c r="AC81" s="16"/>
      <c r="AD81" s="16"/>
      <c r="AE81" s="16"/>
      <c r="AF81" s="16"/>
      <c r="AG81" s="16"/>
      <c r="AH81" s="16"/>
      <c r="AI81" s="16"/>
      <c r="AJ81" s="16"/>
      <c r="AK81" s="16"/>
    </row>
    <row r="82" ht="15.75" customHeight="1">
      <c r="A82" s="16"/>
      <c r="B82" s="16"/>
      <c r="C82" s="16"/>
      <c r="D82" s="16"/>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row>
    <row r="83" ht="15.75" customHeight="1">
      <c r="A83" s="16"/>
      <c r="B83" s="16"/>
      <c r="C83" s="16"/>
      <c r="D83" s="16"/>
      <c r="E83" s="16"/>
      <c r="F83" s="16"/>
      <c r="G83" s="16"/>
      <c r="H83" s="16"/>
      <c r="I83" s="16"/>
      <c r="J83" s="16"/>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row>
    <row r="84" ht="15.75" customHeight="1">
      <c r="A84" s="16"/>
      <c r="B84" s="16"/>
      <c r="C84" s="16"/>
      <c r="D84" s="16"/>
      <c r="E84" s="16"/>
      <c r="F84" s="16"/>
      <c r="G84" s="16"/>
      <c r="H84" s="16"/>
      <c r="I84" s="16"/>
      <c r="J84" s="16"/>
      <c r="K84" s="16"/>
      <c r="L84" s="16"/>
      <c r="M84" s="16"/>
      <c r="N84" s="16"/>
      <c r="O84" s="16"/>
      <c r="P84" s="16"/>
      <c r="Q84" s="16"/>
      <c r="R84" s="16"/>
      <c r="S84" s="16"/>
      <c r="T84" s="16"/>
      <c r="U84" s="16"/>
      <c r="V84" s="16"/>
      <c r="W84" s="16"/>
      <c r="X84" s="16"/>
      <c r="Y84" s="16"/>
      <c r="Z84" s="16"/>
      <c r="AA84" s="16"/>
      <c r="AB84" s="16"/>
      <c r="AC84" s="16"/>
      <c r="AD84" s="16"/>
      <c r="AE84" s="16"/>
      <c r="AF84" s="16"/>
      <c r="AG84" s="16"/>
      <c r="AH84" s="16"/>
      <c r="AI84" s="16"/>
      <c r="AJ84" s="16"/>
      <c r="AK84" s="16"/>
    </row>
    <row r="85" ht="15.75" customHeight="1">
      <c r="A85" s="16"/>
      <c r="B85" s="16"/>
      <c r="C85" s="16"/>
      <c r="D85" s="16"/>
      <c r="E85" s="16"/>
      <c r="F85" s="16"/>
      <c r="G85" s="16"/>
      <c r="H85" s="16"/>
      <c r="I85" s="16"/>
      <c r="J85" s="16"/>
      <c r="K85" s="16"/>
      <c r="L85" s="16"/>
      <c r="M85" s="16"/>
      <c r="N85" s="16"/>
      <c r="O85" s="16"/>
      <c r="P85" s="16"/>
      <c r="Q85" s="16"/>
      <c r="R85" s="16"/>
      <c r="S85" s="16"/>
      <c r="T85" s="16"/>
      <c r="U85" s="16"/>
      <c r="V85" s="16"/>
      <c r="W85" s="16"/>
      <c r="X85" s="16"/>
      <c r="Y85" s="16"/>
      <c r="Z85" s="16"/>
      <c r="AA85" s="16"/>
      <c r="AB85" s="16"/>
      <c r="AC85" s="16"/>
      <c r="AD85" s="16"/>
      <c r="AE85" s="16"/>
      <c r="AF85" s="16"/>
      <c r="AG85" s="16"/>
      <c r="AH85" s="16"/>
      <c r="AI85" s="16"/>
      <c r="AJ85" s="16"/>
      <c r="AK85" s="16"/>
    </row>
    <row r="86" ht="15.75" customHeight="1">
      <c r="A86" s="16"/>
      <c r="B86" s="16"/>
      <c r="C86" s="16"/>
      <c r="D86" s="16"/>
      <c r="E86" s="16"/>
      <c r="F86" s="16"/>
      <c r="G86" s="16"/>
      <c r="H86" s="16"/>
      <c r="I86" s="16"/>
      <c r="J86" s="16"/>
      <c r="K86" s="16"/>
      <c r="L86" s="16"/>
      <c r="M86" s="16"/>
      <c r="N86" s="16"/>
      <c r="O86" s="16"/>
      <c r="P86" s="16"/>
      <c r="Q86" s="16"/>
      <c r="R86" s="16"/>
      <c r="S86" s="16"/>
      <c r="T86" s="16"/>
      <c r="U86" s="16"/>
      <c r="V86" s="16"/>
      <c r="W86" s="16"/>
      <c r="X86" s="16"/>
      <c r="Y86" s="16"/>
      <c r="Z86" s="16"/>
      <c r="AA86" s="16"/>
      <c r="AB86" s="16"/>
      <c r="AC86" s="16"/>
      <c r="AD86" s="16"/>
      <c r="AE86" s="16"/>
      <c r="AF86" s="16"/>
      <c r="AG86" s="16"/>
      <c r="AH86" s="16"/>
      <c r="AI86" s="16"/>
      <c r="AJ86" s="16"/>
      <c r="AK86" s="16"/>
    </row>
    <row r="87" ht="15.75" customHeight="1">
      <c r="A87" s="16"/>
      <c r="B87" s="16"/>
      <c r="C87" s="16"/>
      <c r="D87" s="16"/>
      <c r="E87" s="16"/>
      <c r="F87" s="16"/>
      <c r="G87" s="16"/>
      <c r="H87" s="16"/>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row>
    <row r="88" ht="15.75" customHeight="1">
      <c r="A88" s="16"/>
      <c r="B88" s="16"/>
      <c r="C88" s="16"/>
      <c r="D88" s="16"/>
      <c r="E88" s="16"/>
      <c r="F88" s="16"/>
      <c r="G88" s="16"/>
      <c r="H88" s="16"/>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row>
    <row r="89" ht="15.75" customHeight="1">
      <c r="A89" s="16"/>
      <c r="B89" s="16"/>
      <c r="C89" s="16"/>
      <c r="D89" s="16"/>
      <c r="E89" s="16"/>
      <c r="F89" s="16"/>
      <c r="G89" s="16"/>
      <c r="H89" s="16"/>
      <c r="I89" s="16"/>
      <c r="J89" s="16"/>
      <c r="K89" s="16"/>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6"/>
    </row>
    <row r="90" ht="15.75" customHeight="1">
      <c r="A90" s="16"/>
      <c r="B90" s="16"/>
      <c r="C90" s="16"/>
      <c r="D90" s="16"/>
      <c r="E90" s="16"/>
      <c r="F90" s="16"/>
      <c r="G90" s="16"/>
      <c r="H90" s="16"/>
      <c r="I90" s="16"/>
      <c r="J90" s="16"/>
      <c r="K90" s="16"/>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6"/>
    </row>
    <row r="91" ht="15.75" customHeight="1">
      <c r="A91" s="16"/>
      <c r="B91" s="16"/>
      <c r="C91" s="16"/>
      <c r="D91" s="16"/>
      <c r="E91" s="16"/>
      <c r="F91" s="16"/>
      <c r="G91" s="16"/>
      <c r="H91" s="16"/>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row>
    <row r="92" ht="15.75" customHeight="1">
      <c r="A92" s="16"/>
      <c r="B92" s="16"/>
      <c r="C92" s="16"/>
      <c r="D92" s="16"/>
      <c r="E92" s="16"/>
      <c r="F92" s="16"/>
      <c r="G92" s="16"/>
      <c r="H92" s="16"/>
      <c r="I92" s="16"/>
      <c r="J92" s="16"/>
      <c r="K92" s="16"/>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6"/>
    </row>
    <row r="93" ht="15.75" customHeight="1">
      <c r="A93" s="16"/>
      <c r="B93" s="16"/>
      <c r="C93" s="16"/>
      <c r="D93" s="16"/>
      <c r="E93" s="16"/>
      <c r="F93" s="16"/>
      <c r="G93" s="16"/>
      <c r="H93" s="16"/>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row>
    <row r="94" ht="15.75" customHeight="1">
      <c r="A94" s="16"/>
      <c r="B94" s="16"/>
      <c r="C94" s="16"/>
      <c r="D94" s="16"/>
      <c r="E94" s="16"/>
      <c r="F94" s="16"/>
      <c r="G94" s="16"/>
      <c r="H94" s="16"/>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row>
    <row r="95" ht="15.75" customHeight="1">
      <c r="A95" s="16"/>
      <c r="B95" s="16"/>
      <c r="C95" s="16"/>
      <c r="D95" s="16"/>
      <c r="E95" s="16"/>
      <c r="F95" s="16"/>
      <c r="G95" s="16"/>
      <c r="H95" s="16"/>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row>
    <row r="96" ht="15.75" customHeight="1">
      <c r="A96" s="16"/>
      <c r="B96" s="16"/>
      <c r="C96" s="16"/>
      <c r="D96" s="16"/>
      <c r="E96" s="16"/>
      <c r="F96" s="16"/>
      <c r="G96" s="16"/>
      <c r="H96" s="16"/>
      <c r="I96" s="16"/>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row>
    <row r="97" ht="15.75" customHeight="1">
      <c r="A97" s="16"/>
      <c r="B97" s="16"/>
      <c r="C97" s="16"/>
      <c r="D97" s="16"/>
      <c r="E97" s="16"/>
      <c r="F97" s="16"/>
      <c r="G97" s="16"/>
      <c r="H97" s="16"/>
      <c r="I97" s="16"/>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row>
    <row r="98" ht="15.75" customHeight="1">
      <c r="A98" s="16"/>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row>
    <row r="99" ht="15.75" customHeight="1">
      <c r="A99" s="16"/>
      <c r="B99" s="16"/>
      <c r="C99" s="16"/>
      <c r="D99" s="16"/>
      <c r="E99" s="16"/>
      <c r="F99" s="16"/>
      <c r="G99" s="16"/>
      <c r="H99" s="16"/>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6"/>
    </row>
    <row r="100" ht="15.75" customHeight="1">
      <c r="A100" s="16"/>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row>
    <row r="101" ht="15.75" customHeight="1">
      <c r="A101" s="16"/>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row>
    <row r="102" ht="15.75" customHeight="1">
      <c r="A102" s="16"/>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row>
    <row r="103" ht="15.75" customHeight="1">
      <c r="A103" s="16"/>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row>
    <row r="104" ht="15.75" customHeight="1">
      <c r="A104" s="16"/>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row>
    <row r="105" ht="15.75" customHeight="1">
      <c r="A105" s="16"/>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row>
    <row r="106" ht="15.75" customHeight="1">
      <c r="A106" s="16"/>
      <c r="B106" s="16"/>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16"/>
      <c r="AK106" s="16"/>
    </row>
    <row r="107" ht="15.75" customHeight="1">
      <c r="A107" s="16"/>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row>
    <row r="108" ht="15.75" customHeight="1">
      <c r="A108" s="16"/>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row>
    <row r="109" ht="15.75" customHeight="1">
      <c r="A109" s="16"/>
      <c r="B109" s="16"/>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16"/>
      <c r="AK109" s="16"/>
    </row>
    <row r="110" ht="15.75" customHeight="1">
      <c r="A110" s="16"/>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row>
    <row r="111" ht="15.75" customHeight="1">
      <c r="A111" s="16"/>
      <c r="B111" s="16"/>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16"/>
      <c r="AK111" s="16"/>
    </row>
    <row r="112" ht="15.75" customHeight="1">
      <c r="A112" s="16"/>
      <c r="B112" s="16"/>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6"/>
    </row>
    <row r="113" ht="15.75" customHeight="1">
      <c r="A113" s="16"/>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row>
    <row r="114" ht="15.75" customHeight="1">
      <c r="A114" s="16"/>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6"/>
    </row>
    <row r="115" ht="15.75" customHeight="1">
      <c r="A115" s="16"/>
      <c r="B115" s="16"/>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16"/>
      <c r="AK115" s="16"/>
    </row>
    <row r="116" ht="15.75" customHeight="1">
      <c r="A116" s="16"/>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row>
    <row r="117" ht="15.75" customHeight="1">
      <c r="A117" s="16"/>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16"/>
      <c r="AK117" s="16"/>
    </row>
    <row r="118" ht="15.75" customHeight="1">
      <c r="A118" s="16"/>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16"/>
      <c r="AK118" s="16"/>
    </row>
    <row r="119" ht="15.75" customHeight="1">
      <c r="A119" s="16"/>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row>
    <row r="120" ht="15.75" customHeight="1">
      <c r="A120" s="16"/>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16"/>
      <c r="AK120" s="16"/>
    </row>
    <row r="121" ht="15.75" customHeight="1">
      <c r="A121" s="16"/>
      <c r="B121" s="16"/>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16"/>
      <c r="AK121" s="16"/>
    </row>
    <row r="122" ht="15.75" customHeight="1">
      <c r="A122" s="16"/>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6"/>
    </row>
    <row r="123" ht="15.75" customHeight="1">
      <c r="A123" s="16"/>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16"/>
      <c r="AK123" s="16"/>
    </row>
    <row r="124" ht="15.75" customHeight="1">
      <c r="A124" s="16"/>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row>
    <row r="125" ht="15.75" customHeight="1">
      <c r="A125" s="16"/>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6"/>
    </row>
    <row r="126" ht="15.75" customHeight="1">
      <c r="A126" s="16"/>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16"/>
      <c r="AK126" s="16"/>
    </row>
    <row r="127" ht="15.75" customHeight="1">
      <c r="A127" s="16"/>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c r="AA127" s="16"/>
      <c r="AB127" s="16"/>
      <c r="AC127" s="16"/>
      <c r="AD127" s="16"/>
      <c r="AE127" s="16"/>
      <c r="AF127" s="16"/>
      <c r="AG127" s="16"/>
      <c r="AH127" s="16"/>
      <c r="AI127" s="16"/>
      <c r="AJ127" s="16"/>
      <c r="AK127" s="16"/>
    </row>
    <row r="128" ht="15.75" customHeight="1">
      <c r="A128" s="16"/>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16"/>
      <c r="AK128" s="16"/>
    </row>
    <row r="129" ht="15.75" customHeight="1">
      <c r="A129" s="16"/>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c r="AI129" s="16"/>
      <c r="AJ129" s="16"/>
      <c r="AK129" s="16"/>
    </row>
    <row r="130" ht="15.75" customHeight="1">
      <c r="A130" s="16"/>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c r="AA130" s="16"/>
      <c r="AB130" s="16"/>
      <c r="AC130" s="16"/>
      <c r="AD130" s="16"/>
      <c r="AE130" s="16"/>
      <c r="AF130" s="16"/>
      <c r="AG130" s="16"/>
      <c r="AH130" s="16"/>
      <c r="AI130" s="16"/>
      <c r="AJ130" s="16"/>
      <c r="AK130" s="16"/>
    </row>
    <row r="131" ht="15.75" customHeight="1">
      <c r="A131" s="16"/>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c r="AI131" s="16"/>
      <c r="AJ131" s="16"/>
      <c r="AK131" s="16"/>
    </row>
    <row r="132" ht="15.75" customHeight="1">
      <c r="A132" s="16"/>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c r="AA132" s="16"/>
      <c r="AB132" s="16"/>
      <c r="AC132" s="16"/>
      <c r="AD132" s="16"/>
      <c r="AE132" s="16"/>
      <c r="AF132" s="16"/>
      <c r="AG132" s="16"/>
      <c r="AH132" s="16"/>
      <c r="AI132" s="16"/>
      <c r="AJ132" s="16"/>
      <c r="AK132" s="16"/>
    </row>
    <row r="133" ht="15.75" customHeight="1">
      <c r="A133" s="16"/>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c r="AA133" s="16"/>
      <c r="AB133" s="16"/>
      <c r="AC133" s="16"/>
      <c r="AD133" s="16"/>
      <c r="AE133" s="16"/>
      <c r="AF133" s="16"/>
      <c r="AG133" s="16"/>
      <c r="AH133" s="16"/>
      <c r="AI133" s="16"/>
      <c r="AJ133" s="16"/>
      <c r="AK133" s="16"/>
    </row>
    <row r="134" ht="15.75" customHeight="1">
      <c r="A134" s="16"/>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c r="AA134" s="16"/>
      <c r="AB134" s="16"/>
      <c r="AC134" s="16"/>
      <c r="AD134" s="16"/>
      <c r="AE134" s="16"/>
      <c r="AF134" s="16"/>
      <c r="AG134" s="16"/>
      <c r="AH134" s="16"/>
      <c r="AI134" s="16"/>
      <c r="AJ134" s="16"/>
      <c r="AK134" s="16"/>
    </row>
    <row r="135" ht="15.75" customHeight="1">
      <c r="A135" s="16"/>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c r="AA135" s="16"/>
      <c r="AB135" s="16"/>
      <c r="AC135" s="16"/>
      <c r="AD135" s="16"/>
      <c r="AE135" s="16"/>
      <c r="AF135" s="16"/>
      <c r="AG135" s="16"/>
      <c r="AH135" s="16"/>
      <c r="AI135" s="16"/>
      <c r="AJ135" s="16"/>
      <c r="AK135" s="16"/>
    </row>
    <row r="136" ht="15.75" customHeight="1">
      <c r="A136" s="16"/>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c r="AA136" s="16"/>
      <c r="AB136" s="16"/>
      <c r="AC136" s="16"/>
      <c r="AD136" s="16"/>
      <c r="AE136" s="16"/>
      <c r="AF136" s="16"/>
      <c r="AG136" s="16"/>
      <c r="AH136" s="16"/>
      <c r="AI136" s="16"/>
      <c r="AJ136" s="16"/>
      <c r="AK136" s="16"/>
    </row>
    <row r="137" ht="15.75" customHeight="1">
      <c r="A137" s="16"/>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c r="AI137" s="16"/>
      <c r="AJ137" s="16"/>
      <c r="AK137" s="16"/>
    </row>
    <row r="138" ht="15.75" customHeight="1">
      <c r="A138" s="16"/>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c r="AA138" s="16"/>
      <c r="AB138" s="16"/>
      <c r="AC138" s="16"/>
      <c r="AD138" s="16"/>
      <c r="AE138" s="16"/>
      <c r="AF138" s="16"/>
      <c r="AG138" s="16"/>
      <c r="AH138" s="16"/>
      <c r="AI138" s="16"/>
      <c r="AJ138" s="16"/>
      <c r="AK138" s="16"/>
    </row>
    <row r="139" ht="15.75" customHeight="1">
      <c r="A139" s="16"/>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c r="AA139" s="16"/>
      <c r="AB139" s="16"/>
      <c r="AC139" s="16"/>
      <c r="AD139" s="16"/>
      <c r="AE139" s="16"/>
      <c r="AF139" s="16"/>
      <c r="AG139" s="16"/>
      <c r="AH139" s="16"/>
      <c r="AI139" s="16"/>
      <c r="AJ139" s="16"/>
      <c r="AK139" s="16"/>
    </row>
    <row r="140" ht="15.75" customHeight="1">
      <c r="A140" s="16"/>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c r="AA140" s="16"/>
      <c r="AB140" s="16"/>
      <c r="AC140" s="16"/>
      <c r="AD140" s="16"/>
      <c r="AE140" s="16"/>
      <c r="AF140" s="16"/>
      <c r="AG140" s="16"/>
      <c r="AH140" s="16"/>
      <c r="AI140" s="16"/>
      <c r="AJ140" s="16"/>
      <c r="AK140" s="16"/>
    </row>
    <row r="141" ht="15.75" customHeight="1">
      <c r="A141" s="16"/>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c r="AA141" s="16"/>
      <c r="AB141" s="16"/>
      <c r="AC141" s="16"/>
      <c r="AD141" s="16"/>
      <c r="AE141" s="16"/>
      <c r="AF141" s="16"/>
      <c r="AG141" s="16"/>
      <c r="AH141" s="16"/>
      <c r="AI141" s="16"/>
      <c r="AJ141" s="16"/>
      <c r="AK141" s="16"/>
    </row>
    <row r="142" ht="15.75" customHeight="1">
      <c r="A142" s="16"/>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c r="AA142" s="16"/>
      <c r="AB142" s="16"/>
      <c r="AC142" s="16"/>
      <c r="AD142" s="16"/>
      <c r="AE142" s="16"/>
      <c r="AF142" s="16"/>
      <c r="AG142" s="16"/>
      <c r="AH142" s="16"/>
      <c r="AI142" s="16"/>
      <c r="AJ142" s="16"/>
      <c r="AK142" s="16"/>
    </row>
    <row r="143" ht="15.75" customHeight="1">
      <c r="A143" s="16"/>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c r="AA143" s="16"/>
      <c r="AB143" s="16"/>
      <c r="AC143" s="16"/>
      <c r="AD143" s="16"/>
      <c r="AE143" s="16"/>
      <c r="AF143" s="16"/>
      <c r="AG143" s="16"/>
      <c r="AH143" s="16"/>
      <c r="AI143" s="16"/>
      <c r="AJ143" s="16"/>
      <c r="AK143" s="16"/>
    </row>
    <row r="144" ht="15.75" customHeight="1">
      <c r="A144" s="16"/>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c r="AA144" s="16"/>
      <c r="AB144" s="16"/>
      <c r="AC144" s="16"/>
      <c r="AD144" s="16"/>
      <c r="AE144" s="16"/>
      <c r="AF144" s="16"/>
      <c r="AG144" s="16"/>
      <c r="AH144" s="16"/>
      <c r="AI144" s="16"/>
      <c r="AJ144" s="16"/>
      <c r="AK144" s="16"/>
    </row>
    <row r="145" ht="15.75" customHeight="1">
      <c r="A145" s="16"/>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c r="AA145" s="16"/>
      <c r="AB145" s="16"/>
      <c r="AC145" s="16"/>
      <c r="AD145" s="16"/>
      <c r="AE145" s="16"/>
      <c r="AF145" s="16"/>
      <c r="AG145" s="16"/>
      <c r="AH145" s="16"/>
      <c r="AI145" s="16"/>
      <c r="AJ145" s="16"/>
      <c r="AK145" s="16"/>
    </row>
    <row r="146" ht="15.75" customHeight="1">
      <c r="A146" s="16"/>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c r="AA146" s="16"/>
      <c r="AB146" s="16"/>
      <c r="AC146" s="16"/>
      <c r="AD146" s="16"/>
      <c r="AE146" s="16"/>
      <c r="AF146" s="16"/>
      <c r="AG146" s="16"/>
      <c r="AH146" s="16"/>
      <c r="AI146" s="16"/>
      <c r="AJ146" s="16"/>
      <c r="AK146" s="16"/>
    </row>
    <row r="147" ht="15.75" customHeight="1">
      <c r="A147" s="16"/>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c r="AA147" s="16"/>
      <c r="AB147" s="16"/>
      <c r="AC147" s="16"/>
      <c r="AD147" s="16"/>
      <c r="AE147" s="16"/>
      <c r="AF147" s="16"/>
      <c r="AG147" s="16"/>
      <c r="AH147" s="16"/>
      <c r="AI147" s="16"/>
      <c r="AJ147" s="16"/>
      <c r="AK147" s="16"/>
    </row>
    <row r="148" ht="15.75" customHeight="1">
      <c r="A148" s="16"/>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c r="AA148" s="16"/>
      <c r="AB148" s="16"/>
      <c r="AC148" s="16"/>
      <c r="AD148" s="16"/>
      <c r="AE148" s="16"/>
      <c r="AF148" s="16"/>
      <c r="AG148" s="16"/>
      <c r="AH148" s="16"/>
      <c r="AI148" s="16"/>
      <c r="AJ148" s="16"/>
      <c r="AK148" s="16"/>
    </row>
    <row r="149" ht="15.75" customHeight="1">
      <c r="A149" s="16"/>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c r="AA149" s="16"/>
      <c r="AB149" s="16"/>
      <c r="AC149" s="16"/>
      <c r="AD149" s="16"/>
      <c r="AE149" s="16"/>
      <c r="AF149" s="16"/>
      <c r="AG149" s="16"/>
      <c r="AH149" s="16"/>
      <c r="AI149" s="16"/>
      <c r="AJ149" s="16"/>
      <c r="AK149" s="16"/>
    </row>
    <row r="150" ht="15.75" customHeight="1">
      <c r="A150" s="16"/>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16"/>
      <c r="AK150" s="16"/>
    </row>
    <row r="151" ht="15.75" customHeight="1">
      <c r="A151" s="16"/>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c r="AA151" s="16"/>
      <c r="AB151" s="16"/>
      <c r="AC151" s="16"/>
      <c r="AD151" s="16"/>
      <c r="AE151" s="16"/>
      <c r="AF151" s="16"/>
      <c r="AG151" s="16"/>
      <c r="AH151" s="16"/>
      <c r="AI151" s="16"/>
      <c r="AJ151" s="16"/>
      <c r="AK151" s="16"/>
    </row>
    <row r="152" ht="15.75" customHeight="1">
      <c r="A152" s="16"/>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c r="AA152" s="16"/>
      <c r="AB152" s="16"/>
      <c r="AC152" s="16"/>
      <c r="AD152" s="16"/>
      <c r="AE152" s="16"/>
      <c r="AF152" s="16"/>
      <c r="AG152" s="16"/>
      <c r="AH152" s="16"/>
      <c r="AI152" s="16"/>
      <c r="AJ152" s="16"/>
      <c r="AK152" s="16"/>
    </row>
    <row r="153" ht="15.75" customHeight="1">
      <c r="A153" s="16"/>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c r="AA153" s="16"/>
      <c r="AB153" s="16"/>
      <c r="AC153" s="16"/>
      <c r="AD153" s="16"/>
      <c r="AE153" s="16"/>
      <c r="AF153" s="16"/>
      <c r="AG153" s="16"/>
      <c r="AH153" s="16"/>
      <c r="AI153" s="16"/>
      <c r="AJ153" s="16"/>
      <c r="AK153" s="16"/>
    </row>
    <row r="154" ht="15.75" customHeight="1">
      <c r="A154" s="16"/>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c r="AA154" s="16"/>
      <c r="AB154" s="16"/>
      <c r="AC154" s="16"/>
      <c r="AD154" s="16"/>
      <c r="AE154" s="16"/>
      <c r="AF154" s="16"/>
      <c r="AG154" s="16"/>
      <c r="AH154" s="16"/>
      <c r="AI154" s="16"/>
      <c r="AJ154" s="16"/>
      <c r="AK154" s="16"/>
    </row>
    <row r="155" ht="15.75" customHeight="1">
      <c r="A155" s="16"/>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c r="AA155" s="16"/>
      <c r="AB155" s="16"/>
      <c r="AC155" s="16"/>
      <c r="AD155" s="16"/>
      <c r="AE155" s="16"/>
      <c r="AF155" s="16"/>
      <c r="AG155" s="16"/>
      <c r="AH155" s="16"/>
      <c r="AI155" s="16"/>
      <c r="AJ155" s="16"/>
      <c r="AK155" s="16"/>
    </row>
    <row r="156" ht="15.75" customHeight="1">
      <c r="A156" s="16"/>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c r="AI156" s="16"/>
      <c r="AJ156" s="16"/>
      <c r="AK156" s="16"/>
    </row>
    <row r="157" ht="15.75" customHeight="1">
      <c r="A157" s="16"/>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c r="AA157" s="16"/>
      <c r="AB157" s="16"/>
      <c r="AC157" s="16"/>
      <c r="AD157" s="16"/>
      <c r="AE157" s="16"/>
      <c r="AF157" s="16"/>
      <c r="AG157" s="16"/>
      <c r="AH157" s="16"/>
      <c r="AI157" s="16"/>
      <c r="AJ157" s="16"/>
      <c r="AK157" s="16"/>
    </row>
    <row r="158" ht="15.75" customHeight="1">
      <c r="A158" s="16"/>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c r="AA158" s="16"/>
      <c r="AB158" s="16"/>
      <c r="AC158" s="16"/>
      <c r="AD158" s="16"/>
      <c r="AE158" s="16"/>
      <c r="AF158" s="16"/>
      <c r="AG158" s="16"/>
      <c r="AH158" s="16"/>
      <c r="AI158" s="16"/>
      <c r="AJ158" s="16"/>
      <c r="AK158" s="16"/>
    </row>
    <row r="159" ht="15.75" customHeight="1">
      <c r="A159" s="16"/>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row>
    <row r="160" ht="15.75" customHeight="1">
      <c r="A160" s="16"/>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c r="AA160" s="16"/>
      <c r="AB160" s="16"/>
      <c r="AC160" s="16"/>
      <c r="AD160" s="16"/>
      <c r="AE160" s="16"/>
      <c r="AF160" s="16"/>
      <c r="AG160" s="16"/>
      <c r="AH160" s="16"/>
      <c r="AI160" s="16"/>
      <c r="AJ160" s="16"/>
      <c r="AK160" s="16"/>
    </row>
    <row r="161" ht="15.75" customHeight="1">
      <c r="A161" s="16"/>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c r="AA161" s="16"/>
      <c r="AB161" s="16"/>
      <c r="AC161" s="16"/>
      <c r="AD161" s="16"/>
      <c r="AE161" s="16"/>
      <c r="AF161" s="16"/>
      <c r="AG161" s="16"/>
      <c r="AH161" s="16"/>
      <c r="AI161" s="16"/>
      <c r="AJ161" s="16"/>
      <c r="AK161" s="16"/>
    </row>
    <row r="162" ht="15.75" customHeight="1">
      <c r="A162" s="16"/>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c r="AA162" s="16"/>
      <c r="AB162" s="16"/>
      <c r="AC162" s="16"/>
      <c r="AD162" s="16"/>
      <c r="AE162" s="16"/>
      <c r="AF162" s="16"/>
      <c r="AG162" s="16"/>
      <c r="AH162" s="16"/>
      <c r="AI162" s="16"/>
      <c r="AJ162" s="16"/>
      <c r="AK162" s="16"/>
    </row>
    <row r="163" ht="15.75" customHeight="1">
      <c r="A163" s="16"/>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c r="AA163" s="16"/>
      <c r="AB163" s="16"/>
      <c r="AC163" s="16"/>
      <c r="AD163" s="16"/>
      <c r="AE163" s="16"/>
      <c r="AF163" s="16"/>
      <c r="AG163" s="16"/>
      <c r="AH163" s="16"/>
      <c r="AI163" s="16"/>
      <c r="AJ163" s="16"/>
      <c r="AK163" s="16"/>
    </row>
    <row r="164" ht="15.75" customHeight="1">
      <c r="A164" s="16"/>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16"/>
      <c r="AK164" s="16"/>
    </row>
    <row r="165" ht="15.75" customHeight="1">
      <c r="A165" s="16"/>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c r="AA165" s="16"/>
      <c r="AB165" s="16"/>
      <c r="AC165" s="16"/>
      <c r="AD165" s="16"/>
      <c r="AE165" s="16"/>
      <c r="AF165" s="16"/>
      <c r="AG165" s="16"/>
      <c r="AH165" s="16"/>
      <c r="AI165" s="16"/>
      <c r="AJ165" s="16"/>
      <c r="AK165" s="16"/>
    </row>
    <row r="166" ht="15.75" customHeight="1">
      <c r="A166" s="16"/>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row>
    <row r="167" ht="15.75" customHeight="1">
      <c r="A167" s="16"/>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c r="AI167" s="16"/>
      <c r="AJ167" s="16"/>
      <c r="AK167" s="16"/>
    </row>
    <row r="168" ht="15.75" customHeight="1">
      <c r="A168" s="16"/>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c r="AI168" s="16"/>
      <c r="AJ168" s="16"/>
      <c r="AK168" s="16"/>
    </row>
    <row r="169" ht="15.75" customHeight="1">
      <c r="A169" s="16"/>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c r="AA169" s="16"/>
      <c r="AB169" s="16"/>
      <c r="AC169" s="16"/>
      <c r="AD169" s="16"/>
      <c r="AE169" s="16"/>
      <c r="AF169" s="16"/>
      <c r="AG169" s="16"/>
      <c r="AH169" s="16"/>
      <c r="AI169" s="16"/>
      <c r="AJ169" s="16"/>
      <c r="AK169" s="16"/>
    </row>
    <row r="170" ht="15.75" customHeight="1">
      <c r="A170" s="16"/>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c r="AI170" s="16"/>
      <c r="AJ170" s="16"/>
      <c r="AK170" s="16"/>
    </row>
    <row r="171" ht="15.75" customHeight="1">
      <c r="A171" s="16"/>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c r="AA171" s="16"/>
      <c r="AB171" s="16"/>
      <c r="AC171" s="16"/>
      <c r="AD171" s="16"/>
      <c r="AE171" s="16"/>
      <c r="AF171" s="16"/>
      <c r="AG171" s="16"/>
      <c r="AH171" s="16"/>
      <c r="AI171" s="16"/>
      <c r="AJ171" s="16"/>
      <c r="AK171" s="16"/>
    </row>
    <row r="172" ht="15.75" customHeight="1">
      <c r="A172" s="16"/>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c r="AA172" s="16"/>
      <c r="AB172" s="16"/>
      <c r="AC172" s="16"/>
      <c r="AD172" s="16"/>
      <c r="AE172" s="16"/>
      <c r="AF172" s="16"/>
      <c r="AG172" s="16"/>
      <c r="AH172" s="16"/>
      <c r="AI172" s="16"/>
      <c r="AJ172" s="16"/>
      <c r="AK172" s="16"/>
    </row>
    <row r="173" ht="15.75" customHeight="1">
      <c r="A173" s="16"/>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c r="AA173" s="16"/>
      <c r="AB173" s="16"/>
      <c r="AC173" s="16"/>
      <c r="AD173" s="16"/>
      <c r="AE173" s="16"/>
      <c r="AF173" s="16"/>
      <c r="AG173" s="16"/>
      <c r="AH173" s="16"/>
      <c r="AI173" s="16"/>
      <c r="AJ173" s="16"/>
      <c r="AK173" s="16"/>
    </row>
    <row r="174" ht="15.75" customHeight="1">
      <c r="A174" s="16"/>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c r="AA174" s="16"/>
      <c r="AB174" s="16"/>
      <c r="AC174" s="16"/>
      <c r="AD174" s="16"/>
      <c r="AE174" s="16"/>
      <c r="AF174" s="16"/>
      <c r="AG174" s="16"/>
      <c r="AH174" s="16"/>
      <c r="AI174" s="16"/>
      <c r="AJ174" s="16"/>
      <c r="AK174" s="16"/>
    </row>
    <row r="175" ht="15.75" customHeight="1">
      <c r="A175" s="16"/>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c r="AA175" s="16"/>
      <c r="AB175" s="16"/>
      <c r="AC175" s="16"/>
      <c r="AD175" s="16"/>
      <c r="AE175" s="16"/>
      <c r="AF175" s="16"/>
      <c r="AG175" s="16"/>
      <c r="AH175" s="16"/>
      <c r="AI175" s="16"/>
      <c r="AJ175" s="16"/>
      <c r="AK175" s="16"/>
    </row>
    <row r="176" ht="15.75" customHeight="1">
      <c r="A176" s="16"/>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c r="AA176" s="16"/>
      <c r="AB176" s="16"/>
      <c r="AC176" s="16"/>
      <c r="AD176" s="16"/>
      <c r="AE176" s="16"/>
      <c r="AF176" s="16"/>
      <c r="AG176" s="16"/>
      <c r="AH176" s="16"/>
      <c r="AI176" s="16"/>
      <c r="AJ176" s="16"/>
      <c r="AK176" s="16"/>
    </row>
    <row r="177" ht="15.75" customHeight="1">
      <c r="A177" s="16"/>
      <c r="B177" s="16"/>
      <c r="C177" s="16"/>
      <c r="D177" s="16"/>
      <c r="E177" s="16"/>
      <c r="F177" s="16"/>
      <c r="G177" s="16"/>
      <c r="H177" s="16"/>
      <c r="I177" s="16"/>
      <c r="J177" s="16"/>
      <c r="K177" s="16"/>
      <c r="L177" s="16"/>
      <c r="M177" s="16"/>
      <c r="N177" s="16"/>
      <c r="O177" s="16"/>
      <c r="P177" s="16"/>
      <c r="Q177" s="16"/>
      <c r="R177" s="16"/>
      <c r="S177" s="16"/>
      <c r="T177" s="16"/>
      <c r="U177" s="16"/>
      <c r="V177" s="16"/>
      <c r="W177" s="16"/>
      <c r="X177" s="16"/>
      <c r="Y177" s="16"/>
      <c r="Z177" s="16"/>
      <c r="AA177" s="16"/>
      <c r="AB177" s="16"/>
      <c r="AC177" s="16"/>
      <c r="AD177" s="16"/>
      <c r="AE177" s="16"/>
      <c r="AF177" s="16"/>
      <c r="AG177" s="16"/>
      <c r="AH177" s="16"/>
      <c r="AI177" s="16"/>
      <c r="AJ177" s="16"/>
      <c r="AK177" s="16"/>
    </row>
    <row r="178" ht="15.75" customHeight="1">
      <c r="A178" s="16"/>
      <c r="B178" s="16"/>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c r="AA178" s="16"/>
      <c r="AB178" s="16"/>
      <c r="AC178" s="16"/>
      <c r="AD178" s="16"/>
      <c r="AE178" s="16"/>
      <c r="AF178" s="16"/>
      <c r="AG178" s="16"/>
      <c r="AH178" s="16"/>
      <c r="AI178" s="16"/>
      <c r="AJ178" s="16"/>
      <c r="AK178" s="16"/>
    </row>
    <row r="179" ht="15.75" customHeight="1">
      <c r="A179" s="16"/>
      <c r="B179" s="16"/>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c r="AA179" s="16"/>
      <c r="AB179" s="16"/>
      <c r="AC179" s="16"/>
      <c r="AD179" s="16"/>
      <c r="AE179" s="16"/>
      <c r="AF179" s="16"/>
      <c r="AG179" s="16"/>
      <c r="AH179" s="16"/>
      <c r="AI179" s="16"/>
      <c r="AJ179" s="16"/>
      <c r="AK179" s="16"/>
    </row>
    <row r="180" ht="15.75" customHeight="1">
      <c r="A180" s="16"/>
      <c r="B180" s="16"/>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c r="AA180" s="16"/>
      <c r="AB180" s="16"/>
      <c r="AC180" s="16"/>
      <c r="AD180" s="16"/>
      <c r="AE180" s="16"/>
      <c r="AF180" s="16"/>
      <c r="AG180" s="16"/>
      <c r="AH180" s="16"/>
      <c r="AI180" s="16"/>
      <c r="AJ180" s="16"/>
      <c r="AK180" s="16"/>
    </row>
    <row r="181" ht="15.75" customHeight="1">
      <c r="A181" s="16"/>
      <c r="B181" s="16"/>
      <c r="C181" s="16"/>
      <c r="D181" s="16"/>
      <c r="E181" s="16"/>
      <c r="F181" s="16"/>
      <c r="G181" s="16"/>
      <c r="H181" s="16"/>
      <c r="I181" s="16"/>
      <c r="J181" s="16"/>
      <c r="K181" s="16"/>
      <c r="L181" s="16"/>
      <c r="M181" s="16"/>
      <c r="N181" s="16"/>
      <c r="O181" s="16"/>
      <c r="P181" s="16"/>
      <c r="Q181" s="16"/>
      <c r="R181" s="16"/>
      <c r="S181" s="16"/>
      <c r="T181" s="16"/>
      <c r="U181" s="16"/>
      <c r="V181" s="16"/>
      <c r="W181" s="16"/>
      <c r="X181" s="16"/>
      <c r="Y181" s="16"/>
      <c r="Z181" s="16"/>
      <c r="AA181" s="16"/>
      <c r="AB181" s="16"/>
      <c r="AC181" s="16"/>
      <c r="AD181" s="16"/>
      <c r="AE181" s="16"/>
      <c r="AF181" s="16"/>
      <c r="AG181" s="16"/>
      <c r="AH181" s="16"/>
      <c r="AI181" s="16"/>
      <c r="AJ181" s="16"/>
      <c r="AK181" s="16"/>
    </row>
    <row r="182" ht="15.75" customHeight="1">
      <c r="A182" s="16"/>
      <c r="B182" s="16"/>
      <c r="C182" s="16"/>
      <c r="D182" s="16"/>
      <c r="E182" s="16"/>
      <c r="F182" s="16"/>
      <c r="G182" s="16"/>
      <c r="H182" s="16"/>
      <c r="I182" s="16"/>
      <c r="J182" s="16"/>
      <c r="K182" s="16"/>
      <c r="L182" s="16"/>
      <c r="M182" s="16"/>
      <c r="N182" s="16"/>
      <c r="O182" s="16"/>
      <c r="P182" s="16"/>
      <c r="Q182" s="16"/>
      <c r="R182" s="16"/>
      <c r="S182" s="16"/>
      <c r="T182" s="16"/>
      <c r="U182" s="16"/>
      <c r="V182" s="16"/>
      <c r="W182" s="16"/>
      <c r="X182" s="16"/>
      <c r="Y182" s="16"/>
      <c r="Z182" s="16"/>
      <c r="AA182" s="16"/>
      <c r="AB182" s="16"/>
      <c r="AC182" s="16"/>
      <c r="AD182" s="16"/>
      <c r="AE182" s="16"/>
      <c r="AF182" s="16"/>
      <c r="AG182" s="16"/>
      <c r="AH182" s="16"/>
      <c r="AI182" s="16"/>
      <c r="AJ182" s="16"/>
      <c r="AK182" s="16"/>
    </row>
    <row r="183" ht="15.75" customHeight="1">
      <c r="A183" s="16"/>
      <c r="B183" s="16"/>
      <c r="C183" s="16"/>
      <c r="D183" s="16"/>
      <c r="E183" s="16"/>
      <c r="F183" s="16"/>
      <c r="G183" s="16"/>
      <c r="H183" s="16"/>
      <c r="I183" s="16"/>
      <c r="J183" s="16"/>
      <c r="K183" s="16"/>
      <c r="L183" s="16"/>
      <c r="M183" s="16"/>
      <c r="N183" s="16"/>
      <c r="O183" s="16"/>
      <c r="P183" s="16"/>
      <c r="Q183" s="16"/>
      <c r="R183" s="16"/>
      <c r="S183" s="16"/>
      <c r="T183" s="16"/>
      <c r="U183" s="16"/>
      <c r="V183" s="16"/>
      <c r="W183" s="16"/>
      <c r="X183" s="16"/>
      <c r="Y183" s="16"/>
      <c r="Z183" s="16"/>
      <c r="AA183" s="16"/>
      <c r="AB183" s="16"/>
      <c r="AC183" s="16"/>
      <c r="AD183" s="16"/>
      <c r="AE183" s="16"/>
      <c r="AF183" s="16"/>
      <c r="AG183" s="16"/>
      <c r="AH183" s="16"/>
      <c r="AI183" s="16"/>
      <c r="AJ183" s="16"/>
      <c r="AK183" s="16"/>
    </row>
    <row r="184" ht="15.75" customHeight="1">
      <c r="A184" s="16"/>
      <c r="B184" s="16"/>
      <c r="C184" s="16"/>
      <c r="D184" s="16"/>
      <c r="E184" s="16"/>
      <c r="F184" s="16"/>
      <c r="G184" s="16"/>
      <c r="H184" s="16"/>
      <c r="I184" s="16"/>
      <c r="J184" s="16"/>
      <c r="K184" s="16"/>
      <c r="L184" s="16"/>
      <c r="M184" s="16"/>
      <c r="N184" s="16"/>
      <c r="O184" s="16"/>
      <c r="P184" s="16"/>
      <c r="Q184" s="16"/>
      <c r="R184" s="16"/>
      <c r="S184" s="16"/>
      <c r="T184" s="16"/>
      <c r="U184" s="16"/>
      <c r="V184" s="16"/>
      <c r="W184" s="16"/>
      <c r="X184" s="16"/>
      <c r="Y184" s="16"/>
      <c r="Z184" s="16"/>
      <c r="AA184" s="16"/>
      <c r="AB184" s="16"/>
      <c r="AC184" s="16"/>
      <c r="AD184" s="16"/>
      <c r="AE184" s="16"/>
      <c r="AF184" s="16"/>
      <c r="AG184" s="16"/>
      <c r="AH184" s="16"/>
      <c r="AI184" s="16"/>
      <c r="AJ184" s="16"/>
      <c r="AK184" s="16"/>
    </row>
    <row r="185" ht="15.75" customHeight="1">
      <c r="A185" s="16"/>
      <c r="B185" s="16"/>
      <c r="C185" s="16"/>
      <c r="D185" s="16"/>
      <c r="E185" s="16"/>
      <c r="F185" s="16"/>
      <c r="G185" s="16"/>
      <c r="H185" s="16"/>
      <c r="I185" s="16"/>
      <c r="J185" s="16"/>
      <c r="K185" s="16"/>
      <c r="L185" s="16"/>
      <c r="M185" s="16"/>
      <c r="N185" s="16"/>
      <c r="O185" s="16"/>
      <c r="P185" s="16"/>
      <c r="Q185" s="16"/>
      <c r="R185" s="16"/>
      <c r="S185" s="16"/>
      <c r="T185" s="16"/>
      <c r="U185" s="16"/>
      <c r="V185" s="16"/>
      <c r="W185" s="16"/>
      <c r="X185" s="16"/>
      <c r="Y185" s="16"/>
      <c r="Z185" s="16"/>
      <c r="AA185" s="16"/>
      <c r="AB185" s="16"/>
      <c r="AC185" s="16"/>
      <c r="AD185" s="16"/>
      <c r="AE185" s="16"/>
      <c r="AF185" s="16"/>
      <c r="AG185" s="16"/>
      <c r="AH185" s="16"/>
      <c r="AI185" s="16"/>
      <c r="AJ185" s="16"/>
      <c r="AK185" s="16"/>
    </row>
    <row r="186" ht="15.75" customHeight="1">
      <c r="A186" s="16"/>
      <c r="B186" s="16"/>
      <c r="C186" s="16"/>
      <c r="D186" s="16"/>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6"/>
      <c r="AC186" s="16"/>
      <c r="AD186" s="16"/>
      <c r="AE186" s="16"/>
      <c r="AF186" s="16"/>
      <c r="AG186" s="16"/>
      <c r="AH186" s="16"/>
      <c r="AI186" s="16"/>
      <c r="AJ186" s="16"/>
      <c r="AK186" s="16"/>
    </row>
    <row r="187" ht="15.75" customHeight="1">
      <c r="A187" s="16"/>
      <c r="B187" s="16"/>
      <c r="C187" s="16"/>
      <c r="D187" s="16"/>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row>
    <row r="188" ht="15.75" customHeight="1">
      <c r="A188" s="16"/>
      <c r="B188" s="16"/>
      <c r="C188" s="16"/>
      <c r="D188" s="16"/>
      <c r="E188" s="16"/>
      <c r="F188" s="16"/>
      <c r="G188" s="16"/>
      <c r="H188" s="16"/>
      <c r="I188" s="16"/>
      <c r="J188" s="16"/>
      <c r="K188" s="16"/>
      <c r="L188" s="16"/>
      <c r="M188" s="16"/>
      <c r="N188" s="16"/>
      <c r="O188" s="16"/>
      <c r="P188" s="16"/>
      <c r="Q188" s="16"/>
      <c r="R188" s="16"/>
      <c r="S188" s="16"/>
      <c r="T188" s="16"/>
      <c r="U188" s="16"/>
      <c r="V188" s="16"/>
      <c r="W188" s="16"/>
      <c r="X188" s="16"/>
      <c r="Y188" s="16"/>
      <c r="Z188" s="16"/>
      <c r="AA188" s="16"/>
      <c r="AB188" s="16"/>
      <c r="AC188" s="16"/>
      <c r="AD188" s="16"/>
      <c r="AE188" s="16"/>
      <c r="AF188" s="16"/>
      <c r="AG188" s="16"/>
      <c r="AH188" s="16"/>
      <c r="AI188" s="16"/>
      <c r="AJ188" s="16"/>
      <c r="AK188" s="16"/>
    </row>
    <row r="189" ht="15.75" customHeight="1">
      <c r="A189" s="16"/>
      <c r="B189" s="16"/>
      <c r="C189" s="16"/>
      <c r="D189" s="16"/>
      <c r="E189" s="16"/>
      <c r="F189" s="16"/>
      <c r="G189" s="16"/>
      <c r="H189" s="16"/>
      <c r="I189" s="16"/>
      <c r="J189" s="16"/>
      <c r="K189" s="16"/>
      <c r="L189" s="16"/>
      <c r="M189" s="16"/>
      <c r="N189" s="16"/>
      <c r="O189" s="16"/>
      <c r="P189" s="16"/>
      <c r="Q189" s="16"/>
      <c r="R189" s="16"/>
      <c r="S189" s="16"/>
      <c r="T189" s="16"/>
      <c r="U189" s="16"/>
      <c r="V189" s="16"/>
      <c r="W189" s="16"/>
      <c r="X189" s="16"/>
      <c r="Y189" s="16"/>
      <c r="Z189" s="16"/>
      <c r="AA189" s="16"/>
      <c r="AB189" s="16"/>
      <c r="AC189" s="16"/>
      <c r="AD189" s="16"/>
      <c r="AE189" s="16"/>
      <c r="AF189" s="16"/>
      <c r="AG189" s="16"/>
      <c r="AH189" s="16"/>
      <c r="AI189" s="16"/>
      <c r="AJ189" s="16"/>
      <c r="AK189" s="16"/>
    </row>
    <row r="190" ht="15.75" customHeight="1">
      <c r="A190" s="16"/>
      <c r="B190" s="16"/>
      <c r="C190" s="16"/>
      <c r="D190" s="16"/>
      <c r="E190" s="16"/>
      <c r="F190" s="16"/>
      <c r="G190" s="16"/>
      <c r="H190" s="16"/>
      <c r="I190" s="16"/>
      <c r="J190" s="16"/>
      <c r="K190" s="16"/>
      <c r="L190" s="16"/>
      <c r="M190" s="16"/>
      <c r="N190" s="16"/>
      <c r="O190" s="16"/>
      <c r="P190" s="16"/>
      <c r="Q190" s="16"/>
      <c r="R190" s="16"/>
      <c r="S190" s="16"/>
      <c r="T190" s="16"/>
      <c r="U190" s="16"/>
      <c r="V190" s="16"/>
      <c r="W190" s="16"/>
      <c r="X190" s="16"/>
      <c r="Y190" s="16"/>
      <c r="Z190" s="16"/>
      <c r="AA190" s="16"/>
      <c r="AB190" s="16"/>
      <c r="AC190" s="16"/>
      <c r="AD190" s="16"/>
      <c r="AE190" s="16"/>
      <c r="AF190" s="16"/>
      <c r="AG190" s="16"/>
      <c r="AH190" s="16"/>
      <c r="AI190" s="16"/>
      <c r="AJ190" s="16"/>
      <c r="AK190" s="16"/>
    </row>
    <row r="191" ht="15.75" customHeight="1">
      <c r="A191" s="16"/>
      <c r="B191" s="16"/>
      <c r="C191" s="16"/>
      <c r="D191" s="16"/>
      <c r="E191" s="16"/>
      <c r="F191" s="16"/>
      <c r="G191" s="16"/>
      <c r="H191" s="16"/>
      <c r="I191" s="16"/>
      <c r="J191" s="16"/>
      <c r="K191" s="16"/>
      <c r="L191" s="16"/>
      <c r="M191" s="16"/>
      <c r="N191" s="16"/>
      <c r="O191" s="16"/>
      <c r="P191" s="16"/>
      <c r="Q191" s="16"/>
      <c r="R191" s="16"/>
      <c r="S191" s="16"/>
      <c r="T191" s="16"/>
      <c r="U191" s="16"/>
      <c r="V191" s="16"/>
      <c r="W191" s="16"/>
      <c r="X191" s="16"/>
      <c r="Y191" s="16"/>
      <c r="Z191" s="16"/>
      <c r="AA191" s="16"/>
      <c r="AB191" s="16"/>
      <c r="AC191" s="16"/>
      <c r="AD191" s="16"/>
      <c r="AE191" s="16"/>
      <c r="AF191" s="16"/>
      <c r="AG191" s="16"/>
      <c r="AH191" s="16"/>
      <c r="AI191" s="16"/>
      <c r="AJ191" s="16"/>
      <c r="AK191" s="16"/>
    </row>
    <row r="192" ht="15.75" customHeight="1">
      <c r="A192" s="16"/>
      <c r="B192" s="16"/>
      <c r="C192" s="16"/>
      <c r="D192" s="16"/>
      <c r="E192" s="16"/>
      <c r="F192" s="16"/>
      <c r="G192" s="16"/>
      <c r="H192" s="16"/>
      <c r="I192" s="16"/>
      <c r="J192" s="16"/>
      <c r="K192" s="16"/>
      <c r="L192" s="16"/>
      <c r="M192" s="16"/>
      <c r="N192" s="16"/>
      <c r="O192" s="16"/>
      <c r="P192" s="16"/>
      <c r="Q192" s="16"/>
      <c r="R192" s="16"/>
      <c r="S192" s="16"/>
      <c r="T192" s="16"/>
      <c r="U192" s="16"/>
      <c r="V192" s="16"/>
      <c r="W192" s="16"/>
      <c r="X192" s="16"/>
      <c r="Y192" s="16"/>
      <c r="Z192" s="16"/>
      <c r="AA192" s="16"/>
      <c r="AB192" s="16"/>
      <c r="AC192" s="16"/>
      <c r="AD192" s="16"/>
      <c r="AE192" s="16"/>
      <c r="AF192" s="16"/>
      <c r="AG192" s="16"/>
      <c r="AH192" s="16"/>
      <c r="AI192" s="16"/>
      <c r="AJ192" s="16"/>
      <c r="AK192" s="16"/>
    </row>
    <row r="193" ht="15.75" customHeight="1">
      <c r="A193" s="16"/>
      <c r="B193" s="16"/>
      <c r="C193" s="16"/>
      <c r="D193" s="16"/>
      <c r="E193" s="16"/>
      <c r="F193" s="16"/>
      <c r="G193" s="16"/>
      <c r="H193" s="16"/>
      <c r="I193" s="16"/>
      <c r="J193" s="16"/>
      <c r="K193" s="16"/>
      <c r="L193" s="16"/>
      <c r="M193" s="16"/>
      <c r="N193" s="16"/>
      <c r="O193" s="16"/>
      <c r="P193" s="16"/>
      <c r="Q193" s="16"/>
      <c r="R193" s="16"/>
      <c r="S193" s="16"/>
      <c r="T193" s="16"/>
      <c r="U193" s="16"/>
      <c r="V193" s="16"/>
      <c r="W193" s="16"/>
      <c r="X193" s="16"/>
      <c r="Y193" s="16"/>
      <c r="Z193" s="16"/>
      <c r="AA193" s="16"/>
      <c r="AB193" s="16"/>
      <c r="AC193" s="16"/>
      <c r="AD193" s="16"/>
      <c r="AE193" s="16"/>
      <c r="AF193" s="16"/>
      <c r="AG193" s="16"/>
      <c r="AH193" s="16"/>
      <c r="AI193" s="16"/>
      <c r="AJ193" s="16"/>
      <c r="AK193" s="16"/>
    </row>
    <row r="194" ht="15.75" customHeight="1">
      <c r="A194" s="16"/>
      <c r="B194" s="16"/>
      <c r="C194" s="16"/>
      <c r="D194" s="16"/>
      <c r="E194" s="16"/>
      <c r="F194" s="16"/>
      <c r="G194" s="16"/>
      <c r="H194" s="16"/>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6"/>
    </row>
    <row r="195" ht="15.75" customHeight="1">
      <c r="A195" s="16"/>
      <c r="B195" s="16"/>
      <c r="C195" s="16"/>
      <c r="D195" s="16"/>
      <c r="E195" s="16"/>
      <c r="F195" s="16"/>
      <c r="G195" s="16"/>
      <c r="H195" s="16"/>
      <c r="I195" s="16"/>
      <c r="J195" s="16"/>
      <c r="K195" s="16"/>
      <c r="L195" s="16"/>
      <c r="M195" s="16"/>
      <c r="N195" s="16"/>
      <c r="O195" s="16"/>
      <c r="P195" s="16"/>
      <c r="Q195" s="16"/>
      <c r="R195" s="16"/>
      <c r="S195" s="16"/>
      <c r="T195" s="16"/>
      <c r="U195" s="16"/>
      <c r="V195" s="16"/>
      <c r="W195" s="16"/>
      <c r="X195" s="16"/>
      <c r="Y195" s="16"/>
      <c r="Z195" s="16"/>
      <c r="AA195" s="16"/>
      <c r="AB195" s="16"/>
      <c r="AC195" s="16"/>
      <c r="AD195" s="16"/>
      <c r="AE195" s="16"/>
      <c r="AF195" s="16"/>
      <c r="AG195" s="16"/>
      <c r="AH195" s="16"/>
      <c r="AI195" s="16"/>
      <c r="AJ195" s="16"/>
      <c r="AK195" s="16"/>
    </row>
    <row r="196" ht="15.75" customHeight="1">
      <c r="A196" s="16"/>
      <c r="B196" s="16"/>
      <c r="C196" s="16"/>
      <c r="D196" s="16"/>
      <c r="E196" s="16"/>
      <c r="F196" s="16"/>
      <c r="G196" s="16"/>
      <c r="H196" s="16"/>
      <c r="I196" s="16"/>
      <c r="J196" s="16"/>
      <c r="K196" s="16"/>
      <c r="L196" s="16"/>
      <c r="M196" s="16"/>
      <c r="N196" s="16"/>
      <c r="O196" s="16"/>
      <c r="P196" s="16"/>
      <c r="Q196" s="16"/>
      <c r="R196" s="16"/>
      <c r="S196" s="16"/>
      <c r="T196" s="16"/>
      <c r="U196" s="16"/>
      <c r="V196" s="16"/>
      <c r="W196" s="16"/>
      <c r="X196" s="16"/>
      <c r="Y196" s="16"/>
      <c r="Z196" s="16"/>
      <c r="AA196" s="16"/>
      <c r="AB196" s="16"/>
      <c r="AC196" s="16"/>
      <c r="AD196" s="16"/>
      <c r="AE196" s="16"/>
      <c r="AF196" s="16"/>
      <c r="AG196" s="16"/>
      <c r="AH196" s="16"/>
      <c r="AI196" s="16"/>
      <c r="AJ196" s="16"/>
      <c r="AK196" s="16"/>
    </row>
    <row r="197" ht="15.75" customHeight="1">
      <c r="A197" s="16"/>
      <c r="B197" s="16"/>
      <c r="C197" s="16"/>
      <c r="D197" s="16"/>
      <c r="E197" s="16"/>
      <c r="F197" s="16"/>
      <c r="G197" s="16"/>
      <c r="H197" s="16"/>
      <c r="I197" s="16"/>
      <c r="J197" s="16"/>
      <c r="K197" s="16"/>
      <c r="L197" s="16"/>
      <c r="M197" s="16"/>
      <c r="N197" s="16"/>
      <c r="O197" s="16"/>
      <c r="P197" s="16"/>
      <c r="Q197" s="16"/>
      <c r="R197" s="16"/>
      <c r="S197" s="16"/>
      <c r="T197" s="16"/>
      <c r="U197" s="16"/>
      <c r="V197" s="16"/>
      <c r="W197" s="16"/>
      <c r="X197" s="16"/>
      <c r="Y197" s="16"/>
      <c r="Z197" s="16"/>
      <c r="AA197" s="16"/>
      <c r="AB197" s="16"/>
      <c r="AC197" s="16"/>
      <c r="AD197" s="16"/>
      <c r="AE197" s="16"/>
      <c r="AF197" s="16"/>
      <c r="AG197" s="16"/>
      <c r="AH197" s="16"/>
      <c r="AI197" s="16"/>
      <c r="AJ197" s="16"/>
      <c r="AK197" s="16"/>
    </row>
    <row r="198" ht="15.75" customHeight="1">
      <c r="A198" s="16"/>
      <c r="B198" s="16"/>
      <c r="C198" s="16"/>
      <c r="D198" s="16"/>
      <c r="E198" s="16"/>
      <c r="F198" s="16"/>
      <c r="G198" s="16"/>
      <c r="H198" s="16"/>
      <c r="I198" s="16"/>
      <c r="J198" s="16"/>
      <c r="K198" s="16"/>
      <c r="L198" s="16"/>
      <c r="M198" s="16"/>
      <c r="N198" s="16"/>
      <c r="O198" s="16"/>
      <c r="P198" s="16"/>
      <c r="Q198" s="16"/>
      <c r="R198" s="16"/>
      <c r="S198" s="16"/>
      <c r="T198" s="16"/>
      <c r="U198" s="16"/>
      <c r="V198" s="16"/>
      <c r="W198" s="16"/>
      <c r="X198" s="16"/>
      <c r="Y198" s="16"/>
      <c r="Z198" s="16"/>
      <c r="AA198" s="16"/>
      <c r="AB198" s="16"/>
      <c r="AC198" s="16"/>
      <c r="AD198" s="16"/>
      <c r="AE198" s="16"/>
      <c r="AF198" s="16"/>
      <c r="AG198" s="16"/>
      <c r="AH198" s="16"/>
      <c r="AI198" s="16"/>
      <c r="AJ198" s="16"/>
      <c r="AK198" s="16"/>
    </row>
    <row r="199" ht="15.75" customHeight="1">
      <c r="A199" s="16"/>
      <c r="B199" s="16"/>
      <c r="C199" s="16"/>
      <c r="D199" s="16"/>
      <c r="E199" s="16"/>
      <c r="F199" s="16"/>
      <c r="G199" s="16"/>
      <c r="H199" s="16"/>
      <c r="I199" s="16"/>
      <c r="J199" s="16"/>
      <c r="K199" s="16"/>
      <c r="L199" s="16"/>
      <c r="M199" s="16"/>
      <c r="N199" s="16"/>
      <c r="O199" s="16"/>
      <c r="P199" s="16"/>
      <c r="Q199" s="16"/>
      <c r="R199" s="16"/>
      <c r="S199" s="16"/>
      <c r="T199" s="16"/>
      <c r="U199" s="16"/>
      <c r="V199" s="16"/>
      <c r="W199" s="16"/>
      <c r="X199" s="16"/>
      <c r="Y199" s="16"/>
      <c r="Z199" s="16"/>
      <c r="AA199" s="16"/>
      <c r="AB199" s="16"/>
      <c r="AC199" s="16"/>
      <c r="AD199" s="16"/>
      <c r="AE199" s="16"/>
      <c r="AF199" s="16"/>
      <c r="AG199" s="16"/>
      <c r="AH199" s="16"/>
      <c r="AI199" s="16"/>
      <c r="AJ199" s="16"/>
      <c r="AK199" s="16"/>
    </row>
    <row r="200" ht="15.75" customHeight="1">
      <c r="A200" s="16"/>
      <c r="B200" s="16"/>
      <c r="C200" s="16"/>
      <c r="D200" s="16"/>
      <c r="E200" s="16"/>
      <c r="F200" s="16"/>
      <c r="G200" s="16"/>
      <c r="H200" s="16"/>
      <c r="I200" s="16"/>
      <c r="J200" s="16"/>
      <c r="K200" s="16"/>
      <c r="L200" s="16"/>
      <c r="M200" s="16"/>
      <c r="N200" s="16"/>
      <c r="O200" s="16"/>
      <c r="P200" s="16"/>
      <c r="Q200" s="16"/>
      <c r="R200" s="16"/>
      <c r="S200" s="16"/>
      <c r="T200" s="16"/>
      <c r="U200" s="16"/>
      <c r="V200" s="16"/>
      <c r="W200" s="16"/>
      <c r="X200" s="16"/>
      <c r="Y200" s="16"/>
      <c r="Z200" s="16"/>
      <c r="AA200" s="16"/>
      <c r="AB200" s="16"/>
      <c r="AC200" s="16"/>
      <c r="AD200" s="16"/>
      <c r="AE200" s="16"/>
      <c r="AF200" s="16"/>
      <c r="AG200" s="16"/>
      <c r="AH200" s="16"/>
      <c r="AI200" s="16"/>
      <c r="AJ200" s="16"/>
      <c r="AK200" s="16"/>
    </row>
    <row r="201" ht="15.75" customHeight="1">
      <c r="A201" s="16"/>
      <c r="B201" s="16"/>
      <c r="C201" s="16"/>
      <c r="D201" s="16"/>
      <c r="E201" s="16"/>
      <c r="F201" s="16"/>
      <c r="G201" s="16"/>
      <c r="H201" s="16"/>
      <c r="I201" s="16"/>
      <c r="J201" s="16"/>
      <c r="K201" s="16"/>
      <c r="L201" s="16"/>
      <c r="M201" s="16"/>
      <c r="N201" s="16"/>
      <c r="O201" s="16"/>
      <c r="P201" s="16"/>
      <c r="Q201" s="16"/>
      <c r="R201" s="16"/>
      <c r="S201" s="16"/>
      <c r="T201" s="16"/>
      <c r="U201" s="16"/>
      <c r="V201" s="16"/>
      <c r="W201" s="16"/>
      <c r="X201" s="16"/>
      <c r="Y201" s="16"/>
      <c r="Z201" s="16"/>
      <c r="AA201" s="16"/>
      <c r="AB201" s="16"/>
      <c r="AC201" s="16"/>
      <c r="AD201" s="16"/>
      <c r="AE201" s="16"/>
      <c r="AF201" s="16"/>
      <c r="AG201" s="16"/>
      <c r="AH201" s="16"/>
      <c r="AI201" s="16"/>
      <c r="AJ201" s="16"/>
      <c r="AK201" s="16"/>
    </row>
    <row r="202" ht="15.75" customHeight="1">
      <c r="A202" s="16"/>
      <c r="B202" s="16"/>
      <c r="C202" s="16"/>
      <c r="D202" s="16"/>
      <c r="E202" s="16"/>
      <c r="F202" s="16"/>
      <c r="G202" s="16"/>
      <c r="H202" s="16"/>
      <c r="I202" s="16"/>
      <c r="J202" s="16"/>
      <c r="K202" s="16"/>
      <c r="L202" s="16"/>
      <c r="M202" s="16"/>
      <c r="N202" s="16"/>
      <c r="O202" s="16"/>
      <c r="P202" s="16"/>
      <c r="Q202" s="16"/>
      <c r="R202" s="16"/>
      <c r="S202" s="16"/>
      <c r="T202" s="16"/>
      <c r="U202" s="16"/>
      <c r="V202" s="16"/>
      <c r="W202" s="16"/>
      <c r="X202" s="16"/>
      <c r="Y202" s="16"/>
      <c r="Z202" s="16"/>
      <c r="AA202" s="16"/>
      <c r="AB202" s="16"/>
      <c r="AC202" s="16"/>
      <c r="AD202" s="16"/>
      <c r="AE202" s="16"/>
      <c r="AF202" s="16"/>
      <c r="AG202" s="16"/>
      <c r="AH202" s="16"/>
      <c r="AI202" s="16"/>
      <c r="AJ202" s="16"/>
      <c r="AK202" s="16"/>
    </row>
    <row r="203" ht="15.75" customHeight="1">
      <c r="A203" s="16"/>
      <c r="B203" s="16"/>
      <c r="C203" s="16"/>
      <c r="D203" s="16"/>
      <c r="E203" s="16"/>
      <c r="F203" s="16"/>
      <c r="G203" s="16"/>
      <c r="H203" s="16"/>
      <c r="I203" s="16"/>
      <c r="J203" s="16"/>
      <c r="K203" s="16"/>
      <c r="L203" s="16"/>
      <c r="M203" s="16"/>
      <c r="N203" s="16"/>
      <c r="O203" s="16"/>
      <c r="P203" s="16"/>
      <c r="Q203" s="16"/>
      <c r="R203" s="16"/>
      <c r="S203" s="16"/>
      <c r="T203" s="16"/>
      <c r="U203" s="16"/>
      <c r="V203" s="16"/>
      <c r="W203" s="16"/>
      <c r="X203" s="16"/>
      <c r="Y203" s="16"/>
      <c r="Z203" s="16"/>
      <c r="AA203" s="16"/>
      <c r="AB203" s="16"/>
      <c r="AC203" s="16"/>
      <c r="AD203" s="16"/>
      <c r="AE203" s="16"/>
      <c r="AF203" s="16"/>
      <c r="AG203" s="16"/>
      <c r="AH203" s="16"/>
      <c r="AI203" s="16"/>
      <c r="AJ203" s="16"/>
      <c r="AK203" s="16"/>
    </row>
    <row r="204" ht="15.75" customHeight="1">
      <c r="A204" s="16"/>
      <c r="B204" s="16"/>
      <c r="C204" s="16"/>
      <c r="D204" s="16"/>
      <c r="E204" s="16"/>
      <c r="F204" s="16"/>
      <c r="G204" s="16"/>
      <c r="H204" s="16"/>
      <c r="I204" s="16"/>
      <c r="J204" s="16"/>
      <c r="K204" s="16"/>
      <c r="L204" s="16"/>
      <c r="M204" s="16"/>
      <c r="N204" s="16"/>
      <c r="O204" s="16"/>
      <c r="P204" s="16"/>
      <c r="Q204" s="16"/>
      <c r="R204" s="16"/>
      <c r="S204" s="16"/>
      <c r="T204" s="16"/>
      <c r="U204" s="16"/>
      <c r="V204" s="16"/>
      <c r="W204" s="16"/>
      <c r="X204" s="16"/>
      <c r="Y204" s="16"/>
      <c r="Z204" s="16"/>
      <c r="AA204" s="16"/>
      <c r="AB204" s="16"/>
      <c r="AC204" s="16"/>
      <c r="AD204" s="16"/>
      <c r="AE204" s="16"/>
      <c r="AF204" s="16"/>
      <c r="AG204" s="16"/>
      <c r="AH204" s="16"/>
      <c r="AI204" s="16"/>
      <c r="AJ204" s="16"/>
      <c r="AK204" s="16"/>
    </row>
    <row r="205" ht="15.75" customHeight="1">
      <c r="A205" s="16"/>
      <c r="B205" s="16"/>
      <c r="C205" s="16"/>
      <c r="D205" s="16"/>
      <c r="E205" s="16"/>
      <c r="F205" s="16"/>
      <c r="G205" s="16"/>
      <c r="H205" s="16"/>
      <c r="I205" s="16"/>
      <c r="J205" s="16"/>
      <c r="K205" s="16"/>
      <c r="L205" s="16"/>
      <c r="M205" s="16"/>
      <c r="N205" s="16"/>
      <c r="O205" s="16"/>
      <c r="P205" s="16"/>
      <c r="Q205" s="16"/>
      <c r="R205" s="16"/>
      <c r="S205" s="16"/>
      <c r="T205" s="16"/>
      <c r="U205" s="16"/>
      <c r="V205" s="16"/>
      <c r="W205" s="16"/>
      <c r="X205" s="16"/>
      <c r="Y205" s="16"/>
      <c r="Z205" s="16"/>
      <c r="AA205" s="16"/>
      <c r="AB205" s="16"/>
      <c r="AC205" s="16"/>
      <c r="AD205" s="16"/>
      <c r="AE205" s="16"/>
      <c r="AF205" s="16"/>
      <c r="AG205" s="16"/>
      <c r="AH205" s="16"/>
      <c r="AI205" s="16"/>
      <c r="AJ205" s="16"/>
      <c r="AK205" s="16"/>
    </row>
    <row r="206" ht="15.75" customHeight="1">
      <c r="A206" s="16"/>
      <c r="B206" s="16"/>
      <c r="C206" s="16"/>
      <c r="D206" s="16"/>
      <c r="E206" s="16"/>
      <c r="F206" s="16"/>
      <c r="G206" s="16"/>
      <c r="H206" s="16"/>
      <c r="I206" s="16"/>
      <c r="J206" s="16"/>
      <c r="K206" s="16"/>
      <c r="L206" s="16"/>
      <c r="M206" s="16"/>
      <c r="N206" s="16"/>
      <c r="O206" s="16"/>
      <c r="P206" s="16"/>
      <c r="Q206" s="16"/>
      <c r="R206" s="16"/>
      <c r="S206" s="16"/>
      <c r="T206" s="16"/>
      <c r="U206" s="16"/>
      <c r="V206" s="16"/>
      <c r="W206" s="16"/>
      <c r="X206" s="16"/>
      <c r="Y206" s="16"/>
      <c r="Z206" s="16"/>
      <c r="AA206" s="16"/>
      <c r="AB206" s="16"/>
      <c r="AC206" s="16"/>
      <c r="AD206" s="16"/>
      <c r="AE206" s="16"/>
      <c r="AF206" s="16"/>
      <c r="AG206" s="16"/>
      <c r="AH206" s="16"/>
      <c r="AI206" s="16"/>
      <c r="AJ206" s="16"/>
      <c r="AK206" s="16"/>
    </row>
    <row r="207" ht="15.75" customHeight="1">
      <c r="A207" s="16"/>
      <c r="B207" s="16"/>
      <c r="C207" s="16"/>
      <c r="D207" s="16"/>
      <c r="E207" s="16"/>
      <c r="F207" s="16"/>
      <c r="G207" s="16"/>
      <c r="H207" s="16"/>
      <c r="I207" s="16"/>
      <c r="J207" s="16"/>
      <c r="K207" s="16"/>
      <c r="L207" s="16"/>
      <c r="M207" s="16"/>
      <c r="N207" s="16"/>
      <c r="O207" s="16"/>
      <c r="P207" s="16"/>
      <c r="Q207" s="16"/>
      <c r="R207" s="16"/>
      <c r="S207" s="16"/>
      <c r="T207" s="16"/>
      <c r="U207" s="16"/>
      <c r="V207" s="16"/>
      <c r="W207" s="16"/>
      <c r="X207" s="16"/>
      <c r="Y207" s="16"/>
      <c r="Z207" s="16"/>
      <c r="AA207" s="16"/>
      <c r="AB207" s="16"/>
      <c r="AC207" s="16"/>
      <c r="AD207" s="16"/>
      <c r="AE207" s="16"/>
      <c r="AF207" s="16"/>
      <c r="AG207" s="16"/>
      <c r="AH207" s="16"/>
      <c r="AI207" s="16"/>
      <c r="AJ207" s="16"/>
      <c r="AK207" s="16"/>
    </row>
    <row r="208" ht="15.75" customHeight="1">
      <c r="A208" s="16"/>
      <c r="B208" s="16"/>
      <c r="C208" s="16"/>
      <c r="D208" s="16"/>
      <c r="E208" s="16"/>
      <c r="F208" s="16"/>
      <c r="G208" s="16"/>
      <c r="H208" s="16"/>
      <c r="I208" s="16"/>
      <c r="J208" s="16"/>
      <c r="K208" s="16"/>
      <c r="L208" s="16"/>
      <c r="M208" s="16"/>
      <c r="N208" s="16"/>
      <c r="O208" s="16"/>
      <c r="P208" s="16"/>
      <c r="Q208" s="16"/>
      <c r="R208" s="16"/>
      <c r="S208" s="16"/>
      <c r="T208" s="16"/>
      <c r="U208" s="16"/>
      <c r="V208" s="16"/>
      <c r="W208" s="16"/>
      <c r="X208" s="16"/>
      <c r="Y208" s="16"/>
      <c r="Z208" s="16"/>
      <c r="AA208" s="16"/>
      <c r="AB208" s="16"/>
      <c r="AC208" s="16"/>
      <c r="AD208" s="16"/>
      <c r="AE208" s="16"/>
      <c r="AF208" s="16"/>
      <c r="AG208" s="16"/>
      <c r="AH208" s="16"/>
      <c r="AI208" s="16"/>
      <c r="AJ208" s="16"/>
      <c r="AK208" s="16"/>
    </row>
    <row r="209" ht="15.75" customHeight="1">
      <c r="A209" s="16"/>
      <c r="B209" s="16"/>
      <c r="C209" s="16"/>
      <c r="D209" s="16"/>
      <c r="E209" s="16"/>
      <c r="F209" s="16"/>
      <c r="G209" s="16"/>
      <c r="H209" s="16"/>
      <c r="I209" s="16"/>
      <c r="J209" s="16"/>
      <c r="K209" s="16"/>
      <c r="L209" s="16"/>
      <c r="M209" s="16"/>
      <c r="N209" s="16"/>
      <c r="O209" s="16"/>
      <c r="P209" s="16"/>
      <c r="Q209" s="16"/>
      <c r="R209" s="16"/>
      <c r="S209" s="16"/>
      <c r="T209" s="16"/>
      <c r="U209" s="16"/>
      <c r="V209" s="16"/>
      <c r="W209" s="16"/>
      <c r="X209" s="16"/>
      <c r="Y209" s="16"/>
      <c r="Z209" s="16"/>
      <c r="AA209" s="16"/>
      <c r="AB209" s="16"/>
      <c r="AC209" s="16"/>
      <c r="AD209" s="16"/>
      <c r="AE209" s="16"/>
      <c r="AF209" s="16"/>
      <c r="AG209" s="16"/>
      <c r="AH209" s="16"/>
      <c r="AI209" s="16"/>
      <c r="AJ209" s="16"/>
      <c r="AK209" s="16"/>
    </row>
    <row r="210" ht="15.75" customHeight="1">
      <c r="A210" s="16"/>
      <c r="B210" s="16"/>
      <c r="C210" s="16"/>
      <c r="D210" s="16"/>
      <c r="E210" s="16"/>
      <c r="F210" s="16"/>
      <c r="G210" s="16"/>
      <c r="H210" s="16"/>
      <c r="I210" s="16"/>
      <c r="J210" s="16"/>
      <c r="K210" s="16"/>
      <c r="L210" s="16"/>
      <c r="M210" s="16"/>
      <c r="N210" s="16"/>
      <c r="O210" s="16"/>
      <c r="P210" s="16"/>
      <c r="Q210" s="16"/>
      <c r="R210" s="16"/>
      <c r="S210" s="16"/>
      <c r="T210" s="16"/>
      <c r="U210" s="16"/>
      <c r="V210" s="16"/>
      <c r="W210" s="16"/>
      <c r="X210" s="16"/>
      <c r="Y210" s="16"/>
      <c r="Z210" s="16"/>
      <c r="AA210" s="16"/>
      <c r="AB210" s="16"/>
      <c r="AC210" s="16"/>
      <c r="AD210" s="16"/>
      <c r="AE210" s="16"/>
      <c r="AF210" s="16"/>
      <c r="AG210" s="16"/>
      <c r="AH210" s="16"/>
      <c r="AI210" s="16"/>
      <c r="AJ210" s="16"/>
      <c r="AK210" s="16"/>
    </row>
    <row r="211" ht="15.75" customHeight="1">
      <c r="A211" s="16"/>
      <c r="B211" s="16"/>
      <c r="C211" s="16"/>
      <c r="D211" s="16"/>
      <c r="E211" s="16"/>
      <c r="F211" s="16"/>
      <c r="G211" s="16"/>
      <c r="H211" s="16"/>
      <c r="I211" s="16"/>
      <c r="J211" s="16"/>
      <c r="K211" s="16"/>
      <c r="L211" s="16"/>
      <c r="M211" s="16"/>
      <c r="N211" s="16"/>
      <c r="O211" s="16"/>
      <c r="P211" s="16"/>
      <c r="Q211" s="16"/>
      <c r="R211" s="16"/>
      <c r="S211" s="16"/>
      <c r="T211" s="16"/>
      <c r="U211" s="16"/>
      <c r="V211" s="16"/>
      <c r="W211" s="16"/>
      <c r="X211" s="16"/>
      <c r="Y211" s="16"/>
      <c r="Z211" s="16"/>
      <c r="AA211" s="16"/>
      <c r="AB211" s="16"/>
      <c r="AC211" s="16"/>
      <c r="AD211" s="16"/>
      <c r="AE211" s="16"/>
      <c r="AF211" s="16"/>
      <c r="AG211" s="16"/>
      <c r="AH211" s="16"/>
      <c r="AI211" s="16"/>
      <c r="AJ211" s="16"/>
      <c r="AK211" s="16"/>
    </row>
    <row r="212" ht="15.75" customHeight="1">
      <c r="A212" s="16"/>
      <c r="B212" s="16"/>
      <c r="C212" s="16"/>
      <c r="D212" s="16"/>
      <c r="E212" s="16"/>
      <c r="F212" s="16"/>
      <c r="G212" s="16"/>
      <c r="H212" s="16"/>
      <c r="I212" s="16"/>
      <c r="J212" s="16"/>
      <c r="K212" s="16"/>
      <c r="L212" s="16"/>
      <c r="M212" s="16"/>
      <c r="N212" s="16"/>
      <c r="O212" s="16"/>
      <c r="P212" s="16"/>
      <c r="Q212" s="16"/>
      <c r="R212" s="16"/>
      <c r="S212" s="16"/>
      <c r="T212" s="16"/>
      <c r="U212" s="16"/>
      <c r="V212" s="16"/>
      <c r="W212" s="16"/>
      <c r="X212" s="16"/>
      <c r="Y212" s="16"/>
      <c r="Z212" s="16"/>
      <c r="AA212" s="16"/>
      <c r="AB212" s="16"/>
      <c r="AC212" s="16"/>
      <c r="AD212" s="16"/>
      <c r="AE212" s="16"/>
      <c r="AF212" s="16"/>
      <c r="AG212" s="16"/>
      <c r="AH212" s="16"/>
      <c r="AI212" s="16"/>
      <c r="AJ212" s="16"/>
      <c r="AK212" s="16"/>
    </row>
    <row r="213" ht="15.75" customHeight="1">
      <c r="A213" s="16"/>
      <c r="B213" s="16"/>
      <c r="C213" s="16"/>
      <c r="D213" s="16"/>
      <c r="E213" s="16"/>
      <c r="F213" s="16"/>
      <c r="G213" s="16"/>
      <c r="H213" s="16"/>
      <c r="I213" s="16"/>
      <c r="J213" s="16"/>
      <c r="K213" s="16"/>
      <c r="L213" s="16"/>
      <c r="M213" s="16"/>
      <c r="N213" s="16"/>
      <c r="O213" s="16"/>
      <c r="P213" s="16"/>
      <c r="Q213" s="16"/>
      <c r="R213" s="16"/>
      <c r="S213" s="16"/>
      <c r="T213" s="16"/>
      <c r="U213" s="16"/>
      <c r="V213" s="16"/>
      <c r="W213" s="16"/>
      <c r="X213" s="16"/>
      <c r="Y213" s="16"/>
      <c r="Z213" s="16"/>
      <c r="AA213" s="16"/>
      <c r="AB213" s="16"/>
      <c r="AC213" s="16"/>
      <c r="AD213" s="16"/>
      <c r="AE213" s="16"/>
      <c r="AF213" s="16"/>
      <c r="AG213" s="16"/>
      <c r="AH213" s="16"/>
      <c r="AI213" s="16"/>
      <c r="AJ213" s="16"/>
      <c r="AK213" s="16"/>
    </row>
    <row r="214" ht="15.75" customHeight="1">
      <c r="A214" s="16"/>
      <c r="B214" s="16"/>
      <c r="C214" s="16"/>
      <c r="D214" s="16"/>
      <c r="E214" s="16"/>
      <c r="F214" s="16"/>
      <c r="G214" s="16"/>
      <c r="H214" s="16"/>
      <c r="I214" s="16"/>
      <c r="J214" s="16"/>
      <c r="K214" s="16"/>
      <c r="L214" s="16"/>
      <c r="M214" s="16"/>
      <c r="N214" s="16"/>
      <c r="O214" s="16"/>
      <c r="P214" s="16"/>
      <c r="Q214" s="16"/>
      <c r="R214" s="16"/>
      <c r="S214" s="16"/>
      <c r="T214" s="16"/>
      <c r="U214" s="16"/>
      <c r="V214" s="16"/>
      <c r="W214" s="16"/>
      <c r="X214" s="16"/>
      <c r="Y214" s="16"/>
      <c r="Z214" s="16"/>
      <c r="AA214" s="16"/>
      <c r="AB214" s="16"/>
      <c r="AC214" s="16"/>
      <c r="AD214" s="16"/>
      <c r="AE214" s="16"/>
      <c r="AF214" s="16"/>
      <c r="AG214" s="16"/>
      <c r="AH214" s="16"/>
      <c r="AI214" s="16"/>
      <c r="AJ214" s="16"/>
      <c r="AK214" s="16"/>
    </row>
    <row r="215" ht="15.75" customHeight="1">
      <c r="A215" s="16"/>
      <c r="B215" s="16"/>
      <c r="C215" s="16"/>
      <c r="D215" s="16"/>
      <c r="E215" s="16"/>
      <c r="F215" s="16"/>
      <c r="G215" s="16"/>
      <c r="H215" s="16"/>
      <c r="I215" s="16"/>
      <c r="J215" s="16"/>
      <c r="K215" s="16"/>
      <c r="L215" s="16"/>
      <c r="M215" s="16"/>
      <c r="N215" s="16"/>
      <c r="O215" s="16"/>
      <c r="P215" s="16"/>
      <c r="Q215" s="16"/>
      <c r="R215" s="16"/>
      <c r="S215" s="16"/>
      <c r="T215" s="16"/>
      <c r="U215" s="16"/>
      <c r="V215" s="16"/>
      <c r="W215" s="16"/>
      <c r="X215" s="16"/>
      <c r="Y215" s="16"/>
      <c r="Z215" s="16"/>
      <c r="AA215" s="16"/>
      <c r="AB215" s="16"/>
      <c r="AC215" s="16"/>
      <c r="AD215" s="16"/>
      <c r="AE215" s="16"/>
      <c r="AF215" s="16"/>
      <c r="AG215" s="16"/>
      <c r="AH215" s="16"/>
      <c r="AI215" s="16"/>
      <c r="AJ215" s="16"/>
      <c r="AK215" s="16"/>
    </row>
    <row r="216" ht="15.75" customHeight="1">
      <c r="A216" s="16"/>
      <c r="B216" s="16"/>
      <c r="C216" s="16"/>
      <c r="D216" s="16"/>
      <c r="E216" s="16"/>
      <c r="F216" s="16"/>
      <c r="G216" s="16"/>
      <c r="H216" s="16"/>
      <c r="I216" s="16"/>
      <c r="J216" s="16"/>
      <c r="K216" s="16"/>
      <c r="L216" s="16"/>
      <c r="M216" s="16"/>
      <c r="N216" s="16"/>
      <c r="O216" s="16"/>
      <c r="P216" s="16"/>
      <c r="Q216" s="16"/>
      <c r="R216" s="16"/>
      <c r="S216" s="16"/>
      <c r="T216" s="16"/>
      <c r="U216" s="16"/>
      <c r="V216" s="16"/>
      <c r="W216" s="16"/>
      <c r="X216" s="16"/>
      <c r="Y216" s="16"/>
      <c r="Z216" s="16"/>
      <c r="AA216" s="16"/>
      <c r="AB216" s="16"/>
      <c r="AC216" s="16"/>
      <c r="AD216" s="16"/>
      <c r="AE216" s="16"/>
      <c r="AF216" s="16"/>
      <c r="AG216" s="16"/>
      <c r="AH216" s="16"/>
      <c r="AI216" s="16"/>
      <c r="AJ216" s="16"/>
      <c r="AK216" s="16"/>
    </row>
    <row r="217" ht="15.75" customHeight="1">
      <c r="A217" s="16"/>
      <c r="B217" s="16"/>
      <c r="C217" s="16"/>
      <c r="D217" s="16"/>
      <c r="E217" s="16"/>
      <c r="F217" s="16"/>
      <c r="G217" s="16"/>
      <c r="H217" s="16"/>
      <c r="I217" s="16"/>
      <c r="J217" s="16"/>
      <c r="K217" s="16"/>
      <c r="L217" s="16"/>
      <c r="M217" s="16"/>
      <c r="N217" s="16"/>
      <c r="O217" s="16"/>
      <c r="P217" s="16"/>
      <c r="Q217" s="16"/>
      <c r="R217" s="16"/>
      <c r="S217" s="16"/>
      <c r="T217" s="16"/>
      <c r="U217" s="16"/>
      <c r="V217" s="16"/>
      <c r="W217" s="16"/>
      <c r="X217" s="16"/>
      <c r="Y217" s="16"/>
      <c r="Z217" s="16"/>
      <c r="AA217" s="16"/>
      <c r="AB217" s="16"/>
      <c r="AC217" s="16"/>
      <c r="AD217" s="16"/>
      <c r="AE217" s="16"/>
      <c r="AF217" s="16"/>
      <c r="AG217" s="16"/>
      <c r="AH217" s="16"/>
      <c r="AI217" s="16"/>
      <c r="AJ217" s="16"/>
      <c r="AK217" s="16"/>
    </row>
    <row r="218" ht="15.75" customHeight="1">
      <c r="A218" s="16"/>
      <c r="B218" s="16"/>
      <c r="C218" s="16"/>
      <c r="D218" s="16"/>
      <c r="E218" s="16"/>
      <c r="F218" s="16"/>
      <c r="G218" s="16"/>
      <c r="H218" s="16"/>
      <c r="I218" s="16"/>
      <c r="J218" s="16"/>
      <c r="K218" s="16"/>
      <c r="L218" s="16"/>
      <c r="M218" s="16"/>
      <c r="N218" s="16"/>
      <c r="O218" s="16"/>
      <c r="P218" s="16"/>
      <c r="Q218" s="16"/>
      <c r="R218" s="16"/>
      <c r="S218" s="16"/>
      <c r="T218" s="16"/>
      <c r="U218" s="16"/>
      <c r="V218" s="16"/>
      <c r="W218" s="16"/>
      <c r="X218" s="16"/>
      <c r="Y218" s="16"/>
      <c r="Z218" s="16"/>
      <c r="AA218" s="16"/>
      <c r="AB218" s="16"/>
      <c r="AC218" s="16"/>
      <c r="AD218" s="16"/>
      <c r="AE218" s="16"/>
      <c r="AF218" s="16"/>
      <c r="AG218" s="16"/>
      <c r="AH218" s="16"/>
      <c r="AI218" s="16"/>
      <c r="AJ218" s="16"/>
      <c r="AK218" s="16"/>
    </row>
    <row r="219" ht="15.75" customHeight="1">
      <c r="A219" s="16"/>
      <c r="B219" s="16"/>
      <c r="C219" s="16"/>
      <c r="D219" s="16"/>
      <c r="E219" s="16"/>
      <c r="F219" s="16"/>
      <c r="G219" s="16"/>
      <c r="H219" s="16"/>
      <c r="I219" s="16"/>
      <c r="J219" s="16"/>
      <c r="K219" s="16"/>
      <c r="L219" s="16"/>
      <c r="M219" s="16"/>
      <c r="N219" s="16"/>
      <c r="O219" s="16"/>
      <c r="P219" s="16"/>
      <c r="Q219" s="16"/>
      <c r="R219" s="16"/>
      <c r="S219" s="16"/>
      <c r="T219" s="16"/>
      <c r="U219" s="16"/>
      <c r="V219" s="16"/>
      <c r="W219" s="16"/>
      <c r="X219" s="16"/>
      <c r="Y219" s="16"/>
      <c r="Z219" s="16"/>
      <c r="AA219" s="16"/>
      <c r="AB219" s="16"/>
      <c r="AC219" s="16"/>
      <c r="AD219" s="16"/>
      <c r="AE219" s="16"/>
      <c r="AF219" s="16"/>
      <c r="AG219" s="16"/>
      <c r="AH219" s="16"/>
      <c r="AI219" s="16"/>
      <c r="AJ219" s="16"/>
      <c r="AK219" s="16"/>
    </row>
    <row r="220" ht="15.75" customHeight="1">
      <c r="A220" s="16"/>
      <c r="B220" s="16"/>
      <c r="C220" s="16"/>
      <c r="D220" s="16"/>
      <c r="E220" s="16"/>
      <c r="F220" s="16"/>
      <c r="G220" s="16"/>
      <c r="H220" s="16"/>
      <c r="I220" s="16"/>
      <c r="J220" s="16"/>
      <c r="K220" s="16"/>
      <c r="L220" s="16"/>
      <c r="M220" s="16"/>
      <c r="N220" s="16"/>
      <c r="O220" s="16"/>
      <c r="P220" s="16"/>
      <c r="Q220" s="16"/>
      <c r="R220" s="16"/>
      <c r="S220" s="16"/>
      <c r="T220" s="16"/>
      <c r="U220" s="16"/>
      <c r="V220" s="16"/>
      <c r="W220" s="16"/>
      <c r="X220" s="16"/>
      <c r="Y220" s="16"/>
      <c r="Z220" s="16"/>
      <c r="AA220" s="16"/>
      <c r="AB220" s="16"/>
      <c r="AC220" s="16"/>
      <c r="AD220" s="16"/>
      <c r="AE220" s="16"/>
      <c r="AF220" s="16"/>
      <c r="AG220" s="16"/>
      <c r="AH220" s="16"/>
      <c r="AI220" s="16"/>
      <c r="AJ220" s="16"/>
      <c r="AK220" s="16"/>
    </row>
    <row r="221" ht="15.75" customHeight="1">
      <c r="A221" s="16"/>
      <c r="B221" s="16"/>
      <c r="C221" s="16"/>
      <c r="D221" s="16"/>
      <c r="E221" s="16"/>
      <c r="F221" s="16"/>
      <c r="G221" s="16"/>
      <c r="H221" s="16"/>
      <c r="I221" s="16"/>
      <c r="J221" s="16"/>
      <c r="K221" s="16"/>
      <c r="L221" s="16"/>
      <c r="M221" s="16"/>
      <c r="N221" s="16"/>
      <c r="O221" s="16"/>
      <c r="P221" s="16"/>
      <c r="Q221" s="16"/>
      <c r="R221" s="16"/>
      <c r="S221" s="16"/>
      <c r="T221" s="16"/>
      <c r="U221" s="16"/>
      <c r="V221" s="16"/>
      <c r="W221" s="16"/>
      <c r="X221" s="16"/>
      <c r="Y221" s="16"/>
      <c r="Z221" s="16"/>
      <c r="AA221" s="16"/>
      <c r="AB221" s="16"/>
      <c r="AC221" s="16"/>
      <c r="AD221" s="16"/>
      <c r="AE221" s="16"/>
      <c r="AF221" s="16"/>
      <c r="AG221" s="16"/>
      <c r="AH221" s="16"/>
      <c r="AI221" s="16"/>
      <c r="AJ221" s="16"/>
      <c r="AK221" s="16"/>
    </row>
    <row r="222"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row>
    <row r="223"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row>
    <row r="224"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row>
    <row r="2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row>
    <row r="226"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row>
    <row r="227"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row>
    <row r="228"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row>
    <row r="229"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row>
    <row r="230"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row>
    <row r="231"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row>
    <row r="232"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row>
    <row r="233"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row>
    <row r="234"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row>
    <row r="23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row>
    <row r="236"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row>
    <row r="237"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row>
    <row r="238"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row>
    <row r="239"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row>
    <row r="240"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row>
    <row r="241"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row>
    <row r="242"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row>
    <row r="243"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row>
    <row r="244"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row>
    <row r="24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row>
    <row r="246"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row>
    <row r="247"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row>
    <row r="248"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row>
    <row r="249"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row>
    <row r="250"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row>
    <row r="251"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row>
    <row r="252"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row>
    <row r="253"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row>
    <row r="254"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row>
    <row r="25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row>
    <row r="256"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row>
    <row r="257"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row>
    <row r="258"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row>
    <row r="259"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row>
    <row r="260"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row>
    <row r="261"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row>
    <row r="262"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row>
    <row r="263"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row>
    <row r="264"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row>
    <row r="26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row>
    <row r="266"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row>
    <row r="267"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row>
    <row r="268"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row>
    <row r="269"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row>
    <row r="270"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row>
    <row r="271"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row>
    <row r="272"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row>
    <row r="273"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row>
    <row r="274"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row>
    <row r="27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row>
    <row r="276"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row>
    <row r="277"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row>
    <row r="278"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row>
    <row r="279"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row>
    <row r="280"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row>
    <row r="281"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row>
    <row r="282"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row>
    <row r="283"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row>
    <row r="284"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row>
    <row r="28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row>
    <row r="286"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row>
    <row r="287"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row>
    <row r="288"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row>
    <row r="289"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row>
    <row r="290"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row>
    <row r="291"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row>
    <row r="292"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row>
    <row r="293"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row>
    <row r="294"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row>
    <row r="29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row>
    <row r="296"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row>
    <row r="297"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row>
    <row r="298"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row>
    <row r="299"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row>
    <row r="300"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row>
    <row r="301"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row>
    <row r="302"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row>
    <row r="303"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row>
    <row r="304"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row>
    <row r="30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row>
    <row r="306"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row>
    <row r="307"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row>
    <row r="308"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row>
    <row r="309"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row>
    <row r="310"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row>
    <row r="311"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row>
    <row r="312"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row>
    <row r="313"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row>
    <row r="314"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row>
    <row r="31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row>
    <row r="316"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row>
    <row r="317"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row>
    <row r="318"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row>
    <row r="319"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row>
    <row r="320"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row>
    <row r="321"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row>
    <row r="322"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row>
    <row r="323"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row>
    <row r="324"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row>
    <row r="3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row>
    <row r="326"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row>
    <row r="327"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row>
    <row r="328"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row>
    <row r="329"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row>
    <row r="330"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row>
    <row r="331"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row>
    <row r="332"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row>
    <row r="333"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row>
    <row r="334"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row>
    <row r="33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row>
    <row r="336"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row>
    <row r="337"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row>
    <row r="338"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row>
    <row r="339"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row>
    <row r="340"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row>
    <row r="341"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row>
    <row r="342"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row>
    <row r="343"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row>
    <row r="344"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row>
    <row r="34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row>
    <row r="346"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row>
    <row r="347"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row>
    <row r="348"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row>
    <row r="349"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row>
    <row r="350"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row>
    <row r="351"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row>
    <row r="352"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row>
    <row r="353"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row>
    <row r="354"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row>
    <row r="35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row>
    <row r="356"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row>
    <row r="357"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row>
    <row r="358"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row>
    <row r="359"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row>
    <row r="360"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row>
    <row r="361"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row>
    <row r="362"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row>
    <row r="363"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row>
    <row r="364"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row>
    <row r="36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row>
    <row r="366"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row>
    <row r="367"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row>
    <row r="368"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row>
    <row r="369"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row>
    <row r="370"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row>
    <row r="371"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row>
    <row r="372"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row>
    <row r="373"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row>
    <row r="374"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row>
    <row r="37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row>
    <row r="376"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row>
    <row r="377"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row>
    <row r="378"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row>
    <row r="379"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row>
    <row r="380"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row>
    <row r="381"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row>
    <row r="382"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row>
    <row r="383"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row>
    <row r="384"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row>
    <row r="38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row>
    <row r="386"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row>
    <row r="387"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row>
    <row r="388"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row>
    <row r="389"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row>
    <row r="390"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row>
    <row r="391"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row>
    <row r="392"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row>
    <row r="393"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row>
    <row r="394"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row>
    <row r="39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row>
    <row r="396"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row>
    <row r="397"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row>
    <row r="398"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row>
    <row r="399"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row>
    <row r="400"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row>
    <row r="401"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row>
    <row r="402"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row>
    <row r="403"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row>
    <row r="404"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row>
    <row r="40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row>
    <row r="406"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row>
    <row r="407"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row>
    <row r="408"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row>
    <row r="409"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row>
    <row r="410"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row>
    <row r="411"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row>
    <row r="412"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row>
    <row r="413"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row>
    <row r="414"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row>
    <row r="41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row>
    <row r="416"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row>
    <row r="417"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row>
    <row r="418"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row>
    <row r="419"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row>
    <row r="420"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row>
    <row r="421"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row>
    <row r="422"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row>
    <row r="423"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row>
    <row r="424"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row>
    <row r="4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row>
    <row r="426"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row>
    <row r="427"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row>
    <row r="428"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row>
    <row r="429"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row>
    <row r="430"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row>
    <row r="431"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row>
    <row r="432"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row>
    <row r="433"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row>
    <row r="434"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row>
    <row r="43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row>
    <row r="436"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row>
    <row r="437"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row>
    <row r="438"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row>
    <row r="439"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row>
    <row r="440"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row>
    <row r="441"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row>
    <row r="442"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row>
    <row r="443"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row>
    <row r="444"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row>
    <row r="44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row>
    <row r="446"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row>
    <row r="447"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row>
    <row r="448"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row>
    <row r="449"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row>
    <row r="450"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row>
    <row r="451"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row>
    <row r="452"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row>
    <row r="453"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row>
    <row r="454"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row>
    <row r="45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row>
    <row r="456"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row>
    <row r="457"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row>
    <row r="458"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row>
    <row r="459"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row>
    <row r="460"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row>
    <row r="461"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row>
    <row r="462"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row>
    <row r="463"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row>
    <row r="464"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row>
    <row r="46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row>
    <row r="466"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row>
    <row r="467"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row>
    <row r="468"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row>
    <row r="469"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row>
    <row r="470"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row>
    <row r="471"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row>
    <row r="472"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row>
    <row r="473"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row>
    <row r="474"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row>
    <row r="47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row>
    <row r="476"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row>
    <row r="477"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row>
    <row r="478"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row>
    <row r="479"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row>
    <row r="480"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row>
    <row r="481"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row>
    <row r="482"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row>
    <row r="483"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row>
    <row r="484"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row>
    <row r="48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row>
    <row r="486"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row>
    <row r="487"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row>
    <row r="488"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row>
    <row r="489"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row>
    <row r="490"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row>
    <row r="491"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row>
    <row r="492"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row>
    <row r="493"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row>
    <row r="494"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row>
    <row r="49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row>
    <row r="496"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row>
    <row r="497"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row>
    <row r="498"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row>
    <row r="499"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row>
    <row r="500"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row>
    <row r="501"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row>
    <row r="502"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row>
    <row r="503"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row>
    <row r="504"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row>
    <row r="50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row>
    <row r="506"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row>
    <row r="507"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row>
    <row r="508"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row>
    <row r="509"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row>
    <row r="510"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row>
    <row r="511"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row>
    <row r="512"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row>
    <row r="513"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row>
    <row r="514"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row>
    <row r="51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row>
    <row r="516"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row>
    <row r="517"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row>
    <row r="518"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row>
    <row r="519"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row>
    <row r="520"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row>
    <row r="521"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row>
    <row r="522"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row>
    <row r="523"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row>
    <row r="524"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row>
    <row r="5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row>
    <row r="526"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row>
    <row r="527"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row>
    <row r="528"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row>
    <row r="529"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row>
    <row r="530"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row>
    <row r="531"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row>
    <row r="532"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row>
    <row r="533"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row>
    <row r="534"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row>
    <row r="53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row>
    <row r="536"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row>
    <row r="537"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row>
    <row r="538"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row>
    <row r="539"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row>
    <row r="540"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row>
    <row r="541"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row>
    <row r="542"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row>
    <row r="543"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row>
    <row r="544"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row>
    <row r="54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row>
    <row r="546"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row>
    <row r="547"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row>
    <row r="548"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row>
    <row r="549"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row>
    <row r="550"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row>
    <row r="551"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row>
    <row r="552"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row>
    <row r="553"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row>
    <row r="554"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row>
    <row r="55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row>
    <row r="556"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row>
    <row r="557"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row>
    <row r="558"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row>
    <row r="559"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row>
    <row r="560"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row>
    <row r="561"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row>
    <row r="562"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row>
    <row r="563"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row>
    <row r="564"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row>
    <row r="56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row>
    <row r="566"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row>
    <row r="567"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row>
    <row r="568"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row>
    <row r="569"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row>
    <row r="570"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row>
    <row r="571"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row>
    <row r="572"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row>
    <row r="573"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row>
    <row r="574"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row>
    <row r="57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row>
    <row r="576"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row>
    <row r="577"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row>
    <row r="578"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row>
    <row r="579"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row>
    <row r="580"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row>
    <row r="581"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row>
    <row r="582"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row>
    <row r="583"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row>
    <row r="584"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row>
    <row r="58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row>
    <row r="586"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row>
    <row r="587"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row>
    <row r="588"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row>
    <row r="589"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row>
    <row r="590"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row>
    <row r="591"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row>
    <row r="592"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row>
    <row r="593"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row>
    <row r="594"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row>
    <row r="59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row>
    <row r="596"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row>
    <row r="597"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row>
    <row r="598"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row>
    <row r="599"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row>
    <row r="600"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row>
    <row r="601"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row>
    <row r="602"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row>
    <row r="603"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row>
    <row r="604"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row>
    <row r="60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row>
    <row r="606"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row>
    <row r="607"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row>
    <row r="608"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row>
    <row r="609"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row>
    <row r="610"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row>
    <row r="611"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row>
    <row r="612"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row>
    <row r="613"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row>
    <row r="614"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row>
    <row r="61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row>
    <row r="616"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row>
    <row r="617"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row>
    <row r="618"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row>
    <row r="619"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row>
    <row r="620"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row>
    <row r="621"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row>
    <row r="622"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row>
    <row r="623"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row>
    <row r="624"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row>
    <row r="6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row>
    <row r="626"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row>
    <row r="627"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row>
    <row r="628"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row>
    <row r="629"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row>
    <row r="630"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row>
    <row r="631"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row>
    <row r="632"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row>
    <row r="633"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row>
    <row r="634"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row>
    <row r="63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row>
    <row r="636"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row>
    <row r="637"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row>
    <row r="638"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row>
    <row r="639"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row>
    <row r="640"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row>
    <row r="641"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row>
    <row r="642"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row>
    <row r="643"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row>
    <row r="644"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row>
    <row r="64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row>
    <row r="646"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row>
    <row r="647"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row>
    <row r="648"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row>
    <row r="649"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row>
    <row r="650"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row>
    <row r="651"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row>
    <row r="652"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row>
    <row r="653"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row>
    <row r="654"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row>
    <row r="65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row>
    <row r="656"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row>
    <row r="657"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row>
    <row r="658"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row>
    <row r="659"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row>
    <row r="660"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row>
    <row r="661"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row>
    <row r="662"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row>
    <row r="663"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row>
    <row r="664"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row>
    <row r="66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row>
    <row r="666"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row>
    <row r="667"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row>
    <row r="668"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row>
    <row r="669"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row>
    <row r="670"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row>
    <row r="671"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row>
    <row r="672"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row>
    <row r="673"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row>
    <row r="674"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row>
    <row r="67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row>
    <row r="676"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row>
    <row r="677"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row>
    <row r="678"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row>
    <row r="679"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row>
    <row r="680"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row>
    <row r="681"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row>
    <row r="682"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row>
    <row r="683"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row>
    <row r="684"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row>
    <row r="68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row>
    <row r="686"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row>
    <row r="687"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row>
    <row r="688"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row>
    <row r="689"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row>
    <row r="690"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row>
    <row r="691"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row>
    <row r="692"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row>
    <row r="693"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row>
    <row r="694"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row>
    <row r="69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row>
    <row r="696"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row>
    <row r="697"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row>
    <row r="698"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row>
    <row r="699"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row>
    <row r="700"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row>
    <row r="701"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row>
    <row r="702"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row>
    <row r="703"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row>
    <row r="704"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row>
    <row r="70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row>
    <row r="706"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row>
    <row r="707"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row>
    <row r="708"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row>
    <row r="709"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row>
    <row r="710"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row>
    <row r="711"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row>
    <row r="712"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row>
    <row r="713"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row>
    <row r="714"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row>
    <row r="71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row>
    <row r="716"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row>
    <row r="717"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row>
    <row r="718"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row>
    <row r="719"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row>
    <row r="720"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row>
    <row r="721"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row>
    <row r="722"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row>
    <row r="723"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row>
    <row r="724"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row>
    <row r="7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row>
    <row r="726"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row>
    <row r="727"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row>
    <row r="728"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row>
    <row r="729"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row>
    <row r="730"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row>
    <row r="731"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row>
    <row r="732"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row>
    <row r="733"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row>
    <row r="734"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row>
    <row r="73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row>
    <row r="736"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row>
    <row r="737"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row>
    <row r="738"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row>
    <row r="739"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row>
    <row r="740"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row>
    <row r="741"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row>
    <row r="742"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row>
    <row r="743"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row>
    <row r="744"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row>
    <row r="74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row>
    <row r="746"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row>
    <row r="747"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row>
    <row r="748"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row>
    <row r="749"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row>
    <row r="750"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row>
    <row r="751"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row>
    <row r="752"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row>
    <row r="753"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row>
    <row r="754"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row>
    <row r="75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row>
    <row r="756"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row>
    <row r="757"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row>
    <row r="758"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row>
    <row r="759"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row>
    <row r="760"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row>
    <row r="761"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row>
    <row r="762"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row>
    <row r="763"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row>
    <row r="764"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row>
    <row r="76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row>
    <row r="766"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row>
    <row r="767"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row>
    <row r="768"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row>
    <row r="769"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row>
    <row r="770"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row>
    <row r="771"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row>
    <row r="772"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row>
    <row r="773"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row>
    <row r="774"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row>
    <row r="77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row>
    <row r="776"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row>
    <row r="777"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row>
    <row r="778"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row>
    <row r="779"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row>
    <row r="780"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row>
    <row r="781"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row>
    <row r="782"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row>
    <row r="783"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row>
    <row r="784"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row>
    <row r="78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row>
    <row r="786"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row>
    <row r="787"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row>
    <row r="788"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row>
    <row r="789"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row>
    <row r="790"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row>
    <row r="791"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row>
    <row r="792"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row>
    <row r="793"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row>
    <row r="794"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row>
    <row r="79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row>
    <row r="796"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row>
    <row r="797"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row>
    <row r="798"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row>
    <row r="799"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row>
    <row r="800"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row>
    <row r="801"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row>
    <row r="802"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row>
    <row r="803"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row>
    <row r="804"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row>
    <row r="80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row>
    <row r="806"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row>
    <row r="807"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row>
    <row r="808"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row>
    <row r="809"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row>
    <row r="810"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row>
    <row r="811"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row>
    <row r="812"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row>
    <row r="813"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row>
    <row r="814"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row>
    <row r="81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row>
    <row r="816"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row>
    <row r="817"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row>
    <row r="818"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row>
    <row r="819"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row>
    <row r="820"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row>
    <row r="821"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row>
    <row r="822"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row>
    <row r="823"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row>
    <row r="824"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row>
    <row r="8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row>
    <row r="826"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row>
    <row r="827"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row>
    <row r="828"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row>
    <row r="829"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row>
    <row r="830"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row>
    <row r="831"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row>
    <row r="832"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row>
    <row r="833"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row>
    <row r="834"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row>
    <row r="83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row>
    <row r="836"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row>
    <row r="837"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row>
    <row r="838"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row>
    <row r="839"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row>
    <row r="840"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row>
    <row r="841"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row>
    <row r="842"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row>
    <row r="843"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row>
    <row r="844"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row>
    <row r="845"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row>
    <row r="846"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row>
    <row r="847"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row>
    <row r="848"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row>
    <row r="849"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row>
    <row r="850"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row>
    <row r="851"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row>
    <row r="852"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row>
    <row r="853"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row>
    <row r="854"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row>
    <row r="855"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row>
    <row r="856"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row>
    <row r="857"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row>
    <row r="858"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row>
    <row r="859"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row>
    <row r="860"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row>
    <row r="861"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row>
    <row r="862"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row>
    <row r="863"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row>
    <row r="864"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row>
    <row r="865"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row>
    <row r="866"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row>
    <row r="867"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row>
    <row r="868"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row>
    <row r="869"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row>
    <row r="870"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row>
    <row r="871"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row>
    <row r="872"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row>
    <row r="873"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row>
    <row r="874"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row>
    <row r="875"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row>
    <row r="876"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row>
    <row r="877"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row>
    <row r="878"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row>
    <row r="879"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row>
    <row r="880"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row>
    <row r="881"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row>
    <row r="882"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row>
    <row r="883"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row>
    <row r="884"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row>
    <row r="885"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row>
    <row r="886"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row>
    <row r="887"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row>
    <row r="888"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row>
    <row r="889"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row>
    <row r="890"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row>
    <row r="891"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row>
    <row r="892"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row>
    <row r="893"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row>
    <row r="894"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row>
    <row r="895"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row>
    <row r="896"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row>
    <row r="897"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row>
    <row r="898"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row>
    <row r="899"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row>
    <row r="900"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row>
    <row r="901"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row>
    <row r="902"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row>
    <row r="903"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row>
    <row r="904"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row>
    <row r="905"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row>
    <row r="906"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row>
    <row r="907"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row>
    <row r="908"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row>
    <row r="909"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row>
    <row r="910"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row>
    <row r="911"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row>
    <row r="912"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row>
    <row r="913"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row>
    <row r="914"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row>
    <row r="915"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row>
    <row r="916"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row>
    <row r="917"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row>
    <row r="918"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row>
    <row r="919"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row>
    <row r="920"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row>
    <row r="921"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row>
    <row r="922"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row>
    <row r="923"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row>
    <row r="924"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row>
    <row r="925"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row>
    <row r="926"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row>
    <row r="927"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row>
    <row r="928"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row>
    <row r="929"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row>
    <row r="930"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row>
    <row r="931"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row>
    <row r="932"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row>
    <row r="933"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row>
    <row r="934"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row>
    <row r="935"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row>
    <row r="936"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row>
    <row r="937"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row>
    <row r="938"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row>
    <row r="939"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row>
    <row r="940"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row>
    <row r="941"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row>
    <row r="942"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row>
    <row r="943"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row>
    <row r="944"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row>
    <row r="945"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row>
    <row r="946"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row>
    <row r="947"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row>
    <row r="948"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row>
    <row r="949"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row>
    <row r="950"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row>
    <row r="951"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row>
    <row r="952"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row>
    <row r="953"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row>
    <row r="954"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row>
    <row r="955"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row>
    <row r="956"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row>
    <row r="957"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row>
    <row r="958"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row>
    <row r="959"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row>
    <row r="960"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row>
    <row r="961"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row>
    <row r="962"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row>
    <row r="963"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row>
    <row r="964"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row>
    <row r="965"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row>
    <row r="966"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row>
    <row r="967"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row>
    <row r="968"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row>
    <row r="969"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row>
    <row r="970"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row>
    <row r="971"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row>
    <row r="972"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row>
    <row r="973"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row>
    <row r="974"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row>
    <row r="975"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row>
    <row r="976"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row>
    <row r="977"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row>
    <row r="978"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row>
    <row r="979"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row>
    <row r="980"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row>
    <row r="981"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row>
    <row r="982"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row>
    <row r="983"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row>
    <row r="984"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row>
    <row r="985"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row>
    <row r="986"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row>
    <row r="987"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row>
    <row r="988"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row>
    <row r="989"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row>
    <row r="990"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row>
    <row r="991"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row>
    <row r="992"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row>
    <row r="993" ht="15.7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row>
    <row r="994" ht="15.7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row>
    <row r="995" ht="15.7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c r="AK995" s="2"/>
    </row>
    <row r="996" ht="15.7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c r="AK996" s="2"/>
    </row>
    <row r="997" ht="15.7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c r="AK997" s="2"/>
    </row>
    <row r="998" ht="15.7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c r="AK998" s="2"/>
    </row>
    <row r="999" ht="15.7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c r="AK999" s="2"/>
    </row>
    <row r="1000" ht="15.7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c r="AK1000" s="2"/>
    </row>
    <row r="1001" ht="15.75" customHeight="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c r="AA1001" s="2"/>
      <c r="AB1001" s="2"/>
      <c r="AC1001" s="2"/>
      <c r="AD1001" s="2"/>
      <c r="AE1001" s="2"/>
      <c r="AF1001" s="2"/>
      <c r="AG1001" s="2"/>
      <c r="AH1001" s="2"/>
      <c r="AI1001" s="2"/>
      <c r="AJ1001" s="2"/>
      <c r="AK1001" s="2"/>
    </row>
  </sheetData>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2" max="25" width="7.63"/>
  </cols>
  <sheetData>
    <row r="1" ht="15.75" customHeight="1">
      <c r="A1" s="2" t="s">
        <v>108</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row>
    <row r="2" ht="15.75" customHeight="1">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ht="15.75" customHeight="1">
      <c r="A3" s="2"/>
      <c r="B3" s="81">
        <v>2002.0</v>
      </c>
      <c r="C3" s="81">
        <v>2003.0</v>
      </c>
      <c r="D3" s="81">
        <v>2004.0</v>
      </c>
      <c r="E3" s="81">
        <v>2005.0</v>
      </c>
      <c r="F3" s="81">
        <v>2006.0</v>
      </c>
      <c r="G3" s="81">
        <v>2007.0</v>
      </c>
      <c r="H3" s="81">
        <v>2008.0</v>
      </c>
      <c r="I3" s="81">
        <v>2009.0</v>
      </c>
      <c r="J3" s="81">
        <v>2010.0</v>
      </c>
      <c r="K3" s="81">
        <v>2011.0</v>
      </c>
      <c r="L3" s="69">
        <v>2012.0</v>
      </c>
      <c r="M3" s="69">
        <v>2013.0</v>
      </c>
      <c r="N3" s="69">
        <v>2014.0</v>
      </c>
      <c r="O3" s="69">
        <v>2015.0</v>
      </c>
      <c r="P3" s="69">
        <v>2016.0</v>
      </c>
      <c r="Q3" s="69">
        <v>2017.0</v>
      </c>
      <c r="R3" s="69">
        <v>2018.0</v>
      </c>
      <c r="S3" s="69">
        <v>2019.0</v>
      </c>
      <c r="T3" s="69">
        <v>2020.0</v>
      </c>
      <c r="U3" s="69">
        <v>2021.0</v>
      </c>
      <c r="V3" s="69">
        <v>2022.0</v>
      </c>
      <c r="W3" s="32">
        <v>2023.0</v>
      </c>
      <c r="X3" s="69">
        <v>2024.0</v>
      </c>
      <c r="Y3" s="69">
        <v>2025.0</v>
      </c>
      <c r="Z3" s="2"/>
      <c r="AA3" s="2"/>
      <c r="AB3" s="2"/>
      <c r="AC3" s="2"/>
      <c r="AD3" s="2"/>
      <c r="AE3" s="2"/>
      <c r="AF3" s="2"/>
      <c r="AG3" s="2"/>
      <c r="AH3" s="2"/>
      <c r="AI3" s="2"/>
      <c r="AJ3" s="2"/>
    </row>
    <row r="4" ht="15.75" customHeight="1">
      <c r="A4" s="67" t="s">
        <v>53</v>
      </c>
      <c r="B4" s="52">
        <v>47.0</v>
      </c>
      <c r="C4" s="52">
        <v>47.1</v>
      </c>
      <c r="D4" s="52">
        <v>47.0</v>
      </c>
      <c r="E4" s="52">
        <v>47.1</v>
      </c>
      <c r="F4" s="52">
        <v>47.1</v>
      </c>
      <c r="G4" s="52">
        <v>47.2</v>
      </c>
      <c r="H4" s="52">
        <v>47.2</v>
      </c>
      <c r="I4" s="52">
        <v>47.2</v>
      </c>
      <c r="J4" s="52">
        <v>47.3</v>
      </c>
      <c r="K4" s="52">
        <v>47.4</v>
      </c>
      <c r="L4" s="52">
        <v>47.6</v>
      </c>
      <c r="M4" s="52">
        <v>47.6</v>
      </c>
      <c r="N4" s="52">
        <v>47.8</v>
      </c>
      <c r="O4" s="52">
        <v>48.0</v>
      </c>
      <c r="P4" s="52">
        <v>48.2</v>
      </c>
      <c r="Q4" s="52">
        <v>48.3</v>
      </c>
      <c r="R4" s="52">
        <v>48.5</v>
      </c>
      <c r="S4" s="52">
        <v>48.7</v>
      </c>
      <c r="T4" s="52">
        <v>48.9</v>
      </c>
      <c r="U4" s="52">
        <v>49.0</v>
      </c>
      <c r="V4" s="52">
        <v>49.2</v>
      </c>
      <c r="W4" s="52">
        <v>49.3</v>
      </c>
      <c r="X4" s="52">
        <v>49.4</v>
      </c>
      <c r="Y4" s="139">
        <v>49.4</v>
      </c>
      <c r="Z4" s="2"/>
      <c r="AA4" s="2"/>
      <c r="AB4" s="2"/>
      <c r="AC4" s="2"/>
      <c r="AD4" s="2"/>
      <c r="AE4" s="2"/>
      <c r="AF4" s="2"/>
      <c r="AG4" s="2"/>
      <c r="AH4" s="2"/>
      <c r="AI4" s="2"/>
      <c r="AJ4" s="2"/>
    </row>
    <row r="5" ht="15.75" customHeight="1">
      <c r="A5" s="67" t="s">
        <v>54</v>
      </c>
      <c r="B5" s="52">
        <v>45.7</v>
      </c>
      <c r="C5" s="52">
        <v>45.8</v>
      </c>
      <c r="D5" s="52">
        <v>45.7</v>
      </c>
      <c r="E5" s="52">
        <v>45.8</v>
      </c>
      <c r="F5" s="52">
        <v>45.8</v>
      </c>
      <c r="G5" s="52">
        <v>45.9</v>
      </c>
      <c r="H5" s="52">
        <v>45.8</v>
      </c>
      <c r="I5" s="52">
        <v>45.8</v>
      </c>
      <c r="J5" s="52">
        <v>45.9</v>
      </c>
      <c r="K5" s="52">
        <v>46.0</v>
      </c>
      <c r="L5" s="52">
        <v>46.2</v>
      </c>
      <c r="M5" s="52">
        <v>46.3</v>
      </c>
      <c r="N5" s="52">
        <v>46.4</v>
      </c>
      <c r="O5" s="52">
        <v>46.7</v>
      </c>
      <c r="P5" s="52">
        <v>46.9</v>
      </c>
      <c r="Q5" s="52">
        <v>47.1</v>
      </c>
      <c r="R5" s="52">
        <v>47.3</v>
      </c>
      <c r="S5" s="52">
        <v>47.5</v>
      </c>
      <c r="T5" s="52">
        <v>47.8</v>
      </c>
      <c r="U5" s="52">
        <v>47.9</v>
      </c>
      <c r="V5" s="52">
        <v>48.0</v>
      </c>
      <c r="W5" s="52">
        <v>48.1</v>
      </c>
      <c r="X5" s="52">
        <v>48.3</v>
      </c>
      <c r="Y5" s="139">
        <v>48.8</v>
      </c>
      <c r="Z5" s="2"/>
      <c r="AA5" s="2"/>
      <c r="AB5" s="2"/>
      <c r="AC5" s="2"/>
      <c r="AD5" s="2"/>
      <c r="AE5" s="2"/>
      <c r="AF5" s="2"/>
      <c r="AG5" s="2"/>
      <c r="AH5" s="2"/>
      <c r="AI5" s="2"/>
      <c r="AJ5" s="2"/>
    </row>
    <row r="6" ht="15.75" customHeight="1">
      <c r="A6" s="67" t="s">
        <v>42</v>
      </c>
      <c r="B6" s="52">
        <v>45.3</v>
      </c>
      <c r="C6" s="52">
        <v>45.4</v>
      </c>
      <c r="D6" s="52">
        <v>45.5</v>
      </c>
      <c r="E6" s="52">
        <v>45.7</v>
      </c>
      <c r="F6" s="52">
        <v>45.9</v>
      </c>
      <c r="G6" s="52">
        <v>46.2</v>
      </c>
      <c r="H6" s="52">
        <v>46.3</v>
      </c>
      <c r="I6" s="52">
        <v>46.6</v>
      </c>
      <c r="J6" s="52">
        <v>46.8</v>
      </c>
      <c r="K6" s="52">
        <v>47.1</v>
      </c>
      <c r="L6" s="52">
        <v>47.4</v>
      </c>
      <c r="M6" s="52">
        <v>47.6</v>
      </c>
      <c r="N6" s="52">
        <v>47.8</v>
      </c>
      <c r="O6" s="52">
        <v>48.1</v>
      </c>
      <c r="P6" s="52">
        <v>48.4</v>
      </c>
      <c r="Q6" s="52">
        <v>48.7</v>
      </c>
      <c r="R6" s="52">
        <v>48.9</v>
      </c>
      <c r="S6" s="52">
        <v>49.2</v>
      </c>
      <c r="T6" s="52">
        <v>49.5</v>
      </c>
      <c r="U6" s="52">
        <v>49.7</v>
      </c>
      <c r="V6" s="52">
        <v>49.9</v>
      </c>
      <c r="W6" s="52">
        <v>50.0</v>
      </c>
      <c r="X6" s="52">
        <v>50.2</v>
      </c>
      <c r="Y6" s="139">
        <v>50.3</v>
      </c>
      <c r="Z6" s="2"/>
      <c r="AA6" s="2"/>
      <c r="AB6" s="2"/>
      <c r="AC6" s="2"/>
      <c r="AD6" s="2"/>
      <c r="AE6" s="2"/>
      <c r="AF6" s="2"/>
      <c r="AG6" s="2"/>
      <c r="AH6" s="2"/>
      <c r="AI6" s="2"/>
      <c r="AJ6" s="2"/>
    </row>
    <row r="7" ht="15.75" customHeight="1">
      <c r="A7" s="67" t="s">
        <v>55</v>
      </c>
      <c r="B7" s="52">
        <v>43.6</v>
      </c>
      <c r="C7" s="52">
        <v>43.8</v>
      </c>
      <c r="D7" s="52">
        <v>43.8</v>
      </c>
      <c r="E7" s="52">
        <v>43.9</v>
      </c>
      <c r="F7" s="52">
        <v>44.1</v>
      </c>
      <c r="G7" s="52">
        <v>44.2</v>
      </c>
      <c r="H7" s="52">
        <v>44.2</v>
      </c>
      <c r="I7" s="52">
        <v>44.3</v>
      </c>
      <c r="J7" s="52">
        <v>44.4</v>
      </c>
      <c r="K7" s="52">
        <v>44.5</v>
      </c>
      <c r="L7" s="52">
        <v>44.6</v>
      </c>
      <c r="M7" s="52">
        <v>44.8</v>
      </c>
      <c r="N7" s="52">
        <v>44.9</v>
      </c>
      <c r="O7" s="52">
        <v>45.1</v>
      </c>
      <c r="P7" s="52">
        <v>45.3</v>
      </c>
      <c r="Q7" s="52">
        <v>45.5</v>
      </c>
      <c r="R7" s="52">
        <v>45.7</v>
      </c>
      <c r="S7" s="52">
        <v>45.9</v>
      </c>
      <c r="T7" s="52" t="s">
        <v>109</v>
      </c>
      <c r="U7" s="52">
        <v>46.2</v>
      </c>
      <c r="V7" s="52">
        <v>46.4</v>
      </c>
      <c r="W7" s="52">
        <v>46.5</v>
      </c>
      <c r="X7" s="52">
        <v>46.7</v>
      </c>
      <c r="Y7" s="139">
        <v>46.8</v>
      </c>
      <c r="Z7" s="2"/>
      <c r="AA7" s="2"/>
      <c r="AB7" s="2"/>
      <c r="AC7" s="2"/>
      <c r="AD7" s="2"/>
      <c r="AE7" s="2"/>
      <c r="AF7" s="2"/>
      <c r="AG7" s="2"/>
      <c r="AH7" s="2"/>
      <c r="AI7" s="2"/>
      <c r="AJ7" s="2"/>
    </row>
    <row r="8" ht="15.75" customHeight="1">
      <c r="A8" s="67" t="s">
        <v>56</v>
      </c>
      <c r="B8" s="52">
        <v>43.5</v>
      </c>
      <c r="C8" s="52">
        <v>43.6</v>
      </c>
      <c r="D8" s="52">
        <v>43.7</v>
      </c>
      <c r="E8" s="52">
        <v>43.8</v>
      </c>
      <c r="F8" s="52">
        <v>44.0</v>
      </c>
      <c r="G8" s="52">
        <v>44.1</v>
      </c>
      <c r="H8" s="52">
        <v>44.2</v>
      </c>
      <c r="I8" s="52">
        <v>44.2</v>
      </c>
      <c r="J8" s="52">
        <v>44.3</v>
      </c>
      <c r="K8" s="52">
        <v>44.5</v>
      </c>
      <c r="L8" s="52">
        <v>44.7</v>
      </c>
      <c r="M8" s="52">
        <v>44.8</v>
      </c>
      <c r="N8" s="52">
        <v>45.1</v>
      </c>
      <c r="O8" s="52">
        <v>45.3</v>
      </c>
      <c r="P8" s="52">
        <v>45.5</v>
      </c>
      <c r="Q8" s="52">
        <v>45.8</v>
      </c>
      <c r="R8" s="52">
        <v>46.0</v>
      </c>
      <c r="S8" s="52">
        <v>46.2</v>
      </c>
      <c r="T8" s="52">
        <v>46.4</v>
      </c>
      <c r="U8" s="52">
        <v>46.6</v>
      </c>
      <c r="V8" s="52">
        <v>46.8</v>
      </c>
      <c r="W8" s="52">
        <v>46.9</v>
      </c>
      <c r="X8" s="52">
        <v>47.1</v>
      </c>
      <c r="Y8" s="139">
        <v>47.3</v>
      </c>
      <c r="Z8" s="2"/>
      <c r="AA8" s="2"/>
      <c r="AB8" s="2"/>
      <c r="AC8" s="2"/>
      <c r="AD8" s="2"/>
      <c r="AE8" s="2"/>
      <c r="AF8" s="2"/>
      <c r="AG8" s="2"/>
      <c r="AH8" s="2"/>
      <c r="AI8" s="2"/>
      <c r="AJ8" s="2"/>
    </row>
    <row r="9" ht="15.75" customHeight="1">
      <c r="A9" s="67" t="s">
        <v>57</v>
      </c>
      <c r="B9" s="52">
        <v>43.8</v>
      </c>
      <c r="C9" s="52">
        <v>44.0</v>
      </c>
      <c r="D9" s="52">
        <v>44.1</v>
      </c>
      <c r="E9" s="52">
        <v>44.3</v>
      </c>
      <c r="F9" s="52">
        <v>44.5</v>
      </c>
      <c r="G9" s="52">
        <v>44.7</v>
      </c>
      <c r="H9" s="52">
        <v>44.7</v>
      </c>
      <c r="I9" s="52">
        <v>44.8</v>
      </c>
      <c r="J9" s="52">
        <v>44.9</v>
      </c>
      <c r="K9" s="52">
        <v>45.1</v>
      </c>
      <c r="L9" s="52">
        <v>45.3</v>
      </c>
      <c r="M9" s="52">
        <v>45.5</v>
      </c>
      <c r="N9" s="52">
        <v>45.7</v>
      </c>
      <c r="O9" s="52">
        <v>45.9</v>
      </c>
      <c r="P9" s="52">
        <v>46.1</v>
      </c>
      <c r="Q9" s="52">
        <v>46.4</v>
      </c>
      <c r="R9" s="52">
        <v>46.6</v>
      </c>
      <c r="S9" s="52">
        <v>46.9</v>
      </c>
      <c r="T9" s="52">
        <v>47.1</v>
      </c>
      <c r="U9" s="52">
        <v>47.2</v>
      </c>
      <c r="V9" s="52">
        <v>47.5</v>
      </c>
      <c r="W9" s="52">
        <v>47.6</v>
      </c>
      <c r="X9" s="52">
        <v>47.8</v>
      </c>
      <c r="Y9" s="139">
        <v>47.9</v>
      </c>
      <c r="Z9" s="2"/>
      <c r="AA9" s="2"/>
      <c r="AB9" s="2"/>
      <c r="AC9" s="2"/>
      <c r="AD9" s="2"/>
      <c r="AE9" s="2"/>
      <c r="AF9" s="2"/>
      <c r="AG9" s="2"/>
      <c r="AH9" s="2"/>
      <c r="AI9" s="2"/>
      <c r="AJ9" s="2"/>
    </row>
    <row r="10" ht="15.75" customHeight="1">
      <c r="A10" s="67" t="s">
        <v>97</v>
      </c>
      <c r="B10" s="52">
        <v>44.3</v>
      </c>
      <c r="C10" s="52">
        <v>44.6</v>
      </c>
      <c r="D10" s="52">
        <v>44.7</v>
      </c>
      <c r="E10" s="52">
        <v>44.9</v>
      </c>
      <c r="F10" s="52">
        <v>45.1</v>
      </c>
      <c r="G10" s="52">
        <v>45.3</v>
      </c>
      <c r="H10" s="52">
        <v>45.6</v>
      </c>
      <c r="I10" s="52">
        <v>45.8</v>
      </c>
      <c r="J10" s="52">
        <v>45.9</v>
      </c>
      <c r="K10" s="52">
        <v>46.2</v>
      </c>
      <c r="L10" s="52">
        <v>46.4</v>
      </c>
      <c r="M10" s="52">
        <v>46.7</v>
      </c>
      <c r="N10" s="52">
        <v>46.9</v>
      </c>
      <c r="O10" s="52">
        <v>47.2</v>
      </c>
      <c r="P10" s="52">
        <v>47.4</v>
      </c>
      <c r="Q10" s="52">
        <v>47.7</v>
      </c>
      <c r="R10" s="52">
        <v>47.9</v>
      </c>
      <c r="S10" s="52">
        <v>48.2</v>
      </c>
      <c r="T10" s="52">
        <v>48.5</v>
      </c>
      <c r="U10" s="52">
        <v>48.7</v>
      </c>
      <c r="V10" s="52">
        <v>48.7</v>
      </c>
      <c r="W10" s="52">
        <v>49.2</v>
      </c>
      <c r="X10" s="52">
        <v>49.4</v>
      </c>
      <c r="Y10" s="139">
        <v>49.6</v>
      </c>
      <c r="Z10" s="2"/>
      <c r="AA10" s="2"/>
      <c r="AB10" s="2"/>
      <c r="AC10" s="2"/>
      <c r="AD10" s="2"/>
      <c r="AE10" s="2"/>
      <c r="AF10" s="2"/>
      <c r="AG10" s="2"/>
      <c r="AH10" s="2"/>
      <c r="AI10" s="2"/>
      <c r="AJ10" s="2"/>
    </row>
    <row r="11" ht="15.75" customHeight="1">
      <c r="A11" s="67" t="s">
        <v>59</v>
      </c>
      <c r="B11" s="52">
        <v>45.4</v>
      </c>
      <c r="C11" s="52">
        <v>45.6</v>
      </c>
      <c r="D11" s="52">
        <v>45.6</v>
      </c>
      <c r="E11" s="52">
        <v>45.8</v>
      </c>
      <c r="F11" s="52">
        <v>46.0</v>
      </c>
      <c r="G11" s="52">
        <v>46.2</v>
      </c>
      <c r="H11" s="52">
        <v>46.2</v>
      </c>
      <c r="I11" s="52">
        <v>46.4</v>
      </c>
      <c r="J11" s="52">
        <v>46.5</v>
      </c>
      <c r="K11" s="52">
        <v>46.7</v>
      </c>
      <c r="L11" s="52">
        <v>46.9</v>
      </c>
      <c r="M11" s="52">
        <v>47.0</v>
      </c>
      <c r="N11" s="52">
        <v>47.2</v>
      </c>
      <c r="O11" s="52">
        <v>47.5</v>
      </c>
      <c r="P11" s="52">
        <v>47.7</v>
      </c>
      <c r="Q11" s="52">
        <v>47.9</v>
      </c>
      <c r="R11" s="52">
        <v>48.1</v>
      </c>
      <c r="S11" s="52">
        <v>48.3</v>
      </c>
      <c r="T11" s="52">
        <v>48.5</v>
      </c>
      <c r="U11" s="52">
        <v>48.6</v>
      </c>
      <c r="V11" s="52">
        <v>48.7</v>
      </c>
      <c r="W11" s="52">
        <v>48.8</v>
      </c>
      <c r="X11" s="52">
        <v>48.8</v>
      </c>
      <c r="Y11" s="139">
        <v>48.9</v>
      </c>
      <c r="Z11" s="2"/>
      <c r="AA11" s="2"/>
      <c r="AB11" s="2"/>
      <c r="AC11" s="2"/>
      <c r="AD11" s="2"/>
      <c r="AE11" s="2"/>
      <c r="AF11" s="2"/>
      <c r="AG11" s="2"/>
      <c r="AH11" s="2"/>
      <c r="AI11" s="2"/>
      <c r="AJ11" s="2"/>
    </row>
    <row r="12" ht="15.75" customHeight="1">
      <c r="A12" s="67" t="s">
        <v>60</v>
      </c>
      <c r="B12" s="52">
        <v>44.3</v>
      </c>
      <c r="C12" s="52">
        <v>44.5</v>
      </c>
      <c r="D12" s="52">
        <v>44.6</v>
      </c>
      <c r="E12" s="52">
        <v>44.7</v>
      </c>
      <c r="F12" s="52">
        <v>44.8</v>
      </c>
      <c r="G12" s="52">
        <v>45.0</v>
      </c>
      <c r="H12" s="52">
        <v>45.0</v>
      </c>
      <c r="I12" s="52">
        <v>45.1</v>
      </c>
      <c r="J12" s="52">
        <v>45.3</v>
      </c>
      <c r="K12" s="52">
        <v>45.4</v>
      </c>
      <c r="L12" s="52">
        <v>45.6</v>
      </c>
      <c r="M12" s="52">
        <v>45.8</v>
      </c>
      <c r="N12" s="52">
        <v>46.0</v>
      </c>
      <c r="O12" s="52">
        <v>46.2</v>
      </c>
      <c r="P12" s="52">
        <v>46.4</v>
      </c>
      <c r="Q12" s="52">
        <v>46.6</v>
      </c>
      <c r="R12" s="52">
        <v>46.9</v>
      </c>
      <c r="S12" s="52">
        <v>47.1</v>
      </c>
      <c r="T12" s="52">
        <v>47.3</v>
      </c>
      <c r="U12" s="52">
        <v>47.4</v>
      </c>
      <c r="V12" s="52">
        <v>47.6</v>
      </c>
      <c r="W12" s="52">
        <v>47.8</v>
      </c>
      <c r="X12" s="52">
        <v>47.9</v>
      </c>
      <c r="Y12" s="139">
        <v>48.1</v>
      </c>
      <c r="Z12" s="2"/>
      <c r="AA12" s="2"/>
      <c r="AB12" s="2"/>
      <c r="AC12" s="2"/>
      <c r="AD12" s="2"/>
      <c r="AE12" s="2"/>
      <c r="AF12" s="2"/>
      <c r="AG12" s="2"/>
      <c r="AH12" s="2"/>
      <c r="AI12" s="2"/>
      <c r="AJ12" s="2"/>
    </row>
    <row r="13" ht="15.75" customHeight="1">
      <c r="A13" s="67" t="s">
        <v>40</v>
      </c>
      <c r="B13" s="52">
        <v>41.9</v>
      </c>
      <c r="C13" s="52">
        <v>42.2</v>
      </c>
      <c r="D13" s="52">
        <v>42.3</v>
      </c>
      <c r="E13" s="52">
        <v>42.5</v>
      </c>
      <c r="F13" s="52">
        <v>42.7</v>
      </c>
      <c r="G13" s="52">
        <v>42.9</v>
      </c>
      <c r="H13" s="52">
        <v>43.1</v>
      </c>
      <c r="I13" s="52">
        <v>43.2</v>
      </c>
      <c r="J13" s="52">
        <v>43.4</v>
      </c>
      <c r="K13" s="52">
        <v>43.6</v>
      </c>
      <c r="L13" s="52">
        <v>43.8</v>
      </c>
      <c r="M13" s="52">
        <v>44.0</v>
      </c>
      <c r="N13" s="52">
        <v>44.2</v>
      </c>
      <c r="O13" s="52">
        <v>44.5</v>
      </c>
      <c r="P13" s="52">
        <v>44.7</v>
      </c>
      <c r="Q13" s="52">
        <v>45.0</v>
      </c>
      <c r="R13" s="52">
        <v>45.2</v>
      </c>
      <c r="S13" s="52">
        <v>45.5</v>
      </c>
      <c r="T13" s="52">
        <v>45.7</v>
      </c>
      <c r="U13" s="52">
        <v>45.9</v>
      </c>
      <c r="V13" s="52">
        <v>46.2</v>
      </c>
      <c r="W13" s="52">
        <v>46.4</v>
      </c>
      <c r="X13" s="52">
        <v>46.6</v>
      </c>
      <c r="Y13" s="139">
        <v>46.8</v>
      </c>
      <c r="Z13" s="2"/>
      <c r="AA13" s="2"/>
      <c r="AB13" s="2"/>
      <c r="AC13" s="2"/>
      <c r="AD13" s="2"/>
      <c r="AE13" s="2"/>
      <c r="AF13" s="2"/>
      <c r="AG13" s="2"/>
      <c r="AH13" s="2"/>
      <c r="AI13" s="2"/>
      <c r="AJ13" s="2"/>
    </row>
    <row r="14" ht="15.75" customHeight="1">
      <c r="A14" s="2" t="s">
        <v>49</v>
      </c>
      <c r="B14" s="2"/>
      <c r="C14" s="2"/>
      <c r="D14" s="2"/>
      <c r="E14" s="2"/>
      <c r="F14" s="2"/>
      <c r="G14" s="2"/>
      <c r="H14" s="2"/>
      <c r="I14" s="2"/>
      <c r="J14" s="2"/>
      <c r="K14" s="2"/>
      <c r="L14" s="2"/>
      <c r="M14" s="2"/>
      <c r="N14" s="2"/>
      <c r="O14" s="2"/>
      <c r="P14" s="2"/>
      <c r="Q14" s="2"/>
      <c r="R14" s="2"/>
      <c r="S14" s="2"/>
      <c r="T14" s="2"/>
      <c r="U14" s="2"/>
      <c r="V14" s="2"/>
      <c r="W14" s="2"/>
      <c r="X14" s="128"/>
      <c r="Y14" s="2"/>
      <c r="Z14" s="2"/>
      <c r="AA14" s="2"/>
      <c r="AB14" s="2"/>
      <c r="AC14" s="2"/>
      <c r="AD14" s="2"/>
      <c r="AE14" s="2"/>
      <c r="AF14" s="2"/>
      <c r="AG14" s="2"/>
      <c r="AH14" s="2"/>
      <c r="AI14" s="2"/>
      <c r="AJ14" s="2"/>
    </row>
    <row r="15" ht="15.75" customHeight="1">
      <c r="A15" s="2" t="s">
        <v>110</v>
      </c>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ht="15.75" customHeight="1">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ht="15.75" customHeight="1">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ht="15.75" customHeight="1">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ht="15.75" customHeight="1">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ht="15.75" customHeight="1">
      <c r="A20" s="2"/>
      <c r="B20" s="2"/>
      <c r="C20" s="2"/>
      <c r="D20" s="2"/>
      <c r="E20" s="2"/>
      <c r="F20" s="2"/>
      <c r="G20" s="2"/>
      <c r="H20" s="2"/>
      <c r="I20" s="2"/>
      <c r="J20" s="2"/>
      <c r="K20" s="2"/>
      <c r="L20" s="2"/>
      <c r="M20" s="2"/>
      <c r="N20" s="2"/>
      <c r="O20" s="2"/>
      <c r="P20" s="2"/>
      <c r="Q20" s="2"/>
      <c r="R20" s="2"/>
      <c r="S20" s="129"/>
      <c r="T20" s="2"/>
      <c r="U20" s="2"/>
      <c r="V20" s="2"/>
      <c r="W20" s="2"/>
      <c r="X20" s="2"/>
      <c r="Y20" s="2"/>
      <c r="Z20" s="2"/>
      <c r="AA20" s="2"/>
      <c r="AB20" s="2"/>
      <c r="AC20" s="2"/>
      <c r="AD20" s="2"/>
      <c r="AE20" s="2"/>
      <c r="AF20" s="2"/>
      <c r="AG20" s="2"/>
      <c r="AH20" s="2"/>
      <c r="AI20" s="2"/>
      <c r="AJ20" s="2"/>
    </row>
    <row r="21" ht="15.75" customHeight="1">
      <c r="A21" s="2"/>
      <c r="B21" s="2"/>
      <c r="C21" s="2"/>
      <c r="D21" s="2"/>
      <c r="E21" s="2"/>
      <c r="F21" s="2"/>
      <c r="G21" s="2"/>
      <c r="H21" s="2"/>
      <c r="I21" s="2"/>
      <c r="J21" s="2"/>
      <c r="K21" s="2"/>
      <c r="L21" s="2"/>
      <c r="M21" s="2"/>
      <c r="N21" s="2"/>
      <c r="O21" s="2"/>
      <c r="P21" s="2"/>
      <c r="Q21" s="2"/>
      <c r="R21" s="2"/>
      <c r="S21" s="129"/>
      <c r="T21" s="2"/>
      <c r="U21" s="2"/>
      <c r="V21" s="2"/>
      <c r="W21" s="2"/>
      <c r="X21" s="2"/>
      <c r="Y21" s="2"/>
      <c r="Z21" s="2"/>
      <c r="AA21" s="2"/>
      <c r="AB21" s="2"/>
      <c r="AC21" s="2"/>
      <c r="AD21" s="2"/>
      <c r="AE21" s="2"/>
      <c r="AF21" s="2"/>
      <c r="AG21" s="2"/>
      <c r="AH21" s="2"/>
      <c r="AI21" s="2"/>
      <c r="AJ21" s="2"/>
    </row>
    <row r="22" ht="15.75" customHeight="1">
      <c r="A22" s="2"/>
      <c r="B22" s="2"/>
      <c r="C22" s="2"/>
      <c r="D22" s="2"/>
      <c r="E22" s="2"/>
      <c r="F22" s="2"/>
      <c r="G22" s="2"/>
      <c r="H22" s="2"/>
      <c r="I22" s="2"/>
      <c r="J22" s="2"/>
      <c r="K22" s="2"/>
      <c r="L22" s="2"/>
      <c r="M22" s="2"/>
      <c r="N22" s="2"/>
      <c r="O22" s="2"/>
      <c r="P22" s="2"/>
      <c r="Q22" s="2"/>
      <c r="R22" s="2"/>
      <c r="S22" s="129"/>
      <c r="T22" s="2"/>
      <c r="U22" s="2"/>
      <c r="V22" s="2"/>
      <c r="W22" s="2"/>
      <c r="X22" s="2"/>
      <c r="Y22" s="2"/>
      <c r="Z22" s="2"/>
      <c r="AA22" s="2"/>
      <c r="AB22" s="2"/>
      <c r="AC22" s="2"/>
      <c r="AD22" s="2"/>
      <c r="AE22" s="2"/>
      <c r="AF22" s="2"/>
      <c r="AG22" s="2"/>
      <c r="AH22" s="2"/>
      <c r="AI22" s="2"/>
      <c r="AJ22" s="2"/>
    </row>
    <row r="23" ht="15.75" customHeight="1">
      <c r="A23" s="2"/>
      <c r="B23" s="2"/>
      <c r="C23" s="2"/>
      <c r="D23" s="2"/>
      <c r="E23" s="2"/>
      <c r="F23" s="2"/>
      <c r="G23" s="2"/>
      <c r="H23" s="2"/>
      <c r="I23" s="2"/>
      <c r="J23" s="2"/>
      <c r="K23" s="2"/>
      <c r="L23" s="2"/>
      <c r="M23" s="2"/>
      <c r="N23" s="2"/>
      <c r="O23" s="2"/>
      <c r="P23" s="2"/>
      <c r="Q23" s="2"/>
      <c r="R23" s="2"/>
      <c r="S23" s="129"/>
      <c r="T23" s="2"/>
      <c r="U23" s="2"/>
      <c r="V23" s="2"/>
      <c r="W23" s="2"/>
      <c r="X23" s="2"/>
      <c r="Y23" s="2"/>
      <c r="Z23" s="2"/>
      <c r="AA23" s="2"/>
      <c r="AB23" s="2"/>
      <c r="AC23" s="2"/>
      <c r="AD23" s="2"/>
      <c r="AE23" s="2"/>
      <c r="AF23" s="2"/>
      <c r="AG23" s="2"/>
      <c r="AH23" s="2"/>
      <c r="AI23" s="2"/>
      <c r="AJ23" s="2"/>
    </row>
    <row r="24" ht="15.75" customHeight="1">
      <c r="A24" s="2"/>
      <c r="B24" s="2"/>
      <c r="C24" s="2"/>
      <c r="D24" s="2"/>
      <c r="E24" s="2"/>
      <c r="F24" s="2"/>
      <c r="G24" s="2"/>
      <c r="H24" s="2"/>
      <c r="I24" s="2"/>
      <c r="J24" s="2"/>
      <c r="K24" s="2"/>
      <c r="L24" s="2"/>
      <c r="M24" s="2"/>
      <c r="N24" s="2"/>
      <c r="O24" s="2"/>
      <c r="P24" s="2"/>
      <c r="Q24" s="2"/>
      <c r="R24" s="2"/>
      <c r="S24" s="129"/>
      <c r="T24" s="2"/>
      <c r="U24" s="2"/>
      <c r="V24" s="2"/>
      <c r="W24" s="2"/>
      <c r="X24" s="2"/>
      <c r="Y24" s="2"/>
      <c r="Z24" s="2"/>
      <c r="AA24" s="2"/>
      <c r="AB24" s="2"/>
      <c r="AC24" s="2"/>
      <c r="AD24" s="2"/>
      <c r="AE24" s="2"/>
      <c r="AF24" s="2"/>
      <c r="AG24" s="2"/>
      <c r="AH24" s="2"/>
      <c r="AI24" s="2"/>
      <c r="AJ24" s="2"/>
    </row>
    <row r="25" ht="15.75" customHeight="1">
      <c r="A25" s="2"/>
      <c r="B25" s="2"/>
      <c r="C25" s="2"/>
      <c r="D25" s="2"/>
      <c r="E25" s="2"/>
      <c r="F25" s="2"/>
      <c r="G25" s="2"/>
      <c r="H25" s="2"/>
      <c r="I25" s="2"/>
      <c r="J25" s="2"/>
      <c r="K25" s="2"/>
      <c r="L25" s="2"/>
      <c r="M25" s="2"/>
      <c r="N25" s="2"/>
      <c r="O25" s="2"/>
      <c r="P25" s="2"/>
      <c r="Q25" s="2"/>
      <c r="R25" s="2"/>
      <c r="S25" s="129"/>
      <c r="T25" s="2"/>
      <c r="U25" s="2"/>
      <c r="V25" s="2"/>
      <c r="W25" s="2"/>
      <c r="X25" s="2"/>
      <c r="Y25" s="2"/>
      <c r="Z25" s="2"/>
      <c r="AA25" s="2"/>
      <c r="AB25" s="2"/>
      <c r="AC25" s="2"/>
      <c r="AD25" s="2"/>
      <c r="AE25" s="2"/>
      <c r="AF25" s="2"/>
      <c r="AG25" s="2"/>
      <c r="AH25" s="2"/>
      <c r="AI25" s="2"/>
      <c r="AJ25" s="2"/>
    </row>
    <row r="26" ht="15.75" customHeight="1">
      <c r="A26" s="2"/>
      <c r="B26" s="2"/>
      <c r="C26" s="2"/>
      <c r="D26" s="2"/>
      <c r="E26" s="2"/>
      <c r="F26" s="2"/>
      <c r="G26" s="2"/>
      <c r="H26" s="2"/>
      <c r="I26" s="2"/>
      <c r="J26" s="2"/>
      <c r="K26" s="2"/>
      <c r="L26" s="2"/>
      <c r="M26" s="2"/>
      <c r="N26" s="2"/>
      <c r="O26" s="2"/>
      <c r="P26" s="2"/>
      <c r="Q26" s="2"/>
      <c r="R26" s="2"/>
      <c r="S26" s="129"/>
      <c r="T26" s="2"/>
      <c r="U26" s="2"/>
      <c r="V26" s="2"/>
      <c r="W26" s="2"/>
      <c r="X26" s="2"/>
      <c r="Y26" s="2"/>
      <c r="Z26" s="2"/>
      <c r="AA26" s="2"/>
      <c r="AB26" s="2"/>
      <c r="AC26" s="2"/>
      <c r="AD26" s="2"/>
      <c r="AE26" s="2"/>
      <c r="AF26" s="2"/>
      <c r="AG26" s="2"/>
      <c r="AH26" s="2"/>
      <c r="AI26" s="2"/>
      <c r="AJ26" s="2"/>
    </row>
    <row r="27" ht="15.75" customHeight="1">
      <c r="A27" s="2"/>
      <c r="B27" s="2"/>
      <c r="C27" s="2"/>
      <c r="D27" s="2"/>
      <c r="E27" s="2"/>
      <c r="F27" s="2"/>
      <c r="G27" s="2"/>
      <c r="H27" s="2"/>
      <c r="I27" s="2"/>
      <c r="J27" s="2"/>
      <c r="K27" s="2"/>
      <c r="L27" s="2"/>
      <c r="M27" s="2"/>
      <c r="N27" s="2"/>
      <c r="O27" s="2"/>
      <c r="P27" s="2"/>
      <c r="Q27" s="2"/>
      <c r="R27" s="2"/>
      <c r="S27" s="129"/>
      <c r="T27" s="2"/>
      <c r="U27" s="2"/>
      <c r="V27" s="2"/>
      <c r="W27" s="2"/>
      <c r="X27" s="2"/>
      <c r="Y27" s="2"/>
      <c r="Z27" s="2"/>
      <c r="AA27" s="2"/>
      <c r="AB27" s="2"/>
      <c r="AC27" s="2"/>
      <c r="AD27" s="2"/>
      <c r="AE27" s="2"/>
      <c r="AF27" s="2"/>
      <c r="AG27" s="2"/>
      <c r="AH27" s="2"/>
      <c r="AI27" s="2"/>
      <c r="AJ27" s="2"/>
    </row>
    <row r="28" ht="15.75" customHeight="1">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ht="15.75" customHeight="1">
      <c r="A29" s="2"/>
      <c r="B29" s="2"/>
      <c r="C29" s="2"/>
      <c r="D29" s="2"/>
      <c r="E29" s="2"/>
      <c r="F29" s="2"/>
      <c r="G29" s="2"/>
      <c r="H29" s="2"/>
      <c r="I29" s="2"/>
      <c r="J29" s="2"/>
      <c r="K29" s="2"/>
      <c r="L29" s="2"/>
      <c r="M29" s="2"/>
      <c r="N29" s="2"/>
      <c r="O29" s="130"/>
      <c r="P29" s="2"/>
      <c r="Q29" s="2"/>
      <c r="R29" s="2"/>
      <c r="S29" s="2"/>
      <c r="T29" s="2"/>
      <c r="U29" s="2"/>
      <c r="V29" s="2"/>
      <c r="W29" s="2"/>
      <c r="X29" s="2"/>
      <c r="Y29" s="2"/>
      <c r="Z29" s="2"/>
      <c r="AA29" s="2"/>
      <c r="AB29" s="2"/>
      <c r="AC29" s="2"/>
      <c r="AD29" s="2"/>
      <c r="AE29" s="2"/>
      <c r="AF29" s="2"/>
      <c r="AG29" s="2"/>
      <c r="AH29" s="2"/>
      <c r="AI29" s="2"/>
      <c r="AJ29" s="2"/>
    </row>
    <row r="30" ht="15.75" customHeight="1">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ht="15.75" customHeight="1">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ht="15.75" customHeight="1">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ht="15.75" customHeight="1">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ht="15.75" customHeight="1">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ht="15.75" customHeight="1">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ht="15.75" customHeight="1">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ht="15.75" customHeight="1">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row>
    <row r="38" ht="15.75" customHeight="1">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ht="15.75" customHeight="1">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row>
    <row r="40" ht="15.75" customHeight="1">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row>
    <row r="41" ht="15.75" customHeight="1">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row>
    <row r="42" ht="15.75" customHeight="1">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row>
    <row r="43" ht="15.75" customHeight="1">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ht="15.75" customHeight="1">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row>
    <row r="45" ht="15.75" customHeight="1">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row>
    <row r="46" ht="15.75" customHeight="1">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row>
    <row r="47" ht="15.75" customHeight="1">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ht="15.75" customHeight="1">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15.75" customHeight="1">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row>
    <row r="50" ht="15.75" customHeight="1">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row>
    <row r="51" ht="15.75" customHeight="1">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row>
    <row r="52" ht="15.75" customHeight="1">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row>
    <row r="53" ht="15.75" customHeight="1">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row>
    <row r="54" ht="15.75" customHeight="1">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row>
    <row r="55" ht="15.75" customHeight="1">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row>
    <row r="56" ht="15.75" customHeight="1">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row>
    <row r="57" ht="15.75" customHeight="1">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row>
    <row r="58" ht="15.75" customHeight="1">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row r="59" ht="15.75" customHeight="1">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row>
    <row r="60" ht="15.75" customHeight="1">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row>
    <row r="61" ht="15.75" customHeight="1">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row>
    <row r="62" ht="15.75" customHeight="1">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ht="15.75" customHeight="1">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ht="15.75" customHeight="1">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row>
    <row r="65" ht="15.75" customHeight="1">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row>
    <row r="66" ht="15.75" customHeight="1">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row>
    <row r="67" ht="15.75" customHeight="1">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row>
    <row r="68" ht="15.75" customHeight="1">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row>
    <row r="69" ht="15.75" customHeight="1">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row>
    <row r="70" ht="15.75" customHeight="1">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row>
    <row r="71" ht="15.75" customHeight="1">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row>
    <row r="72" ht="15.75" customHeight="1">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row>
    <row r="73" ht="15.75" customHeight="1">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ht="15.75" customHeight="1">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row>
    <row r="75" ht="15.75" customHeight="1">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row>
    <row r="76" ht="15.75" customHeight="1">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row>
    <row r="77" ht="15.75" customHeight="1">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row>
    <row r="78" ht="15.75" customHeight="1">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row>
    <row r="79" ht="15.75" customHeight="1">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row>
    <row r="80" ht="15.75" customHeight="1">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row>
    <row r="81" ht="15.75" customHeight="1">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row>
    <row r="82" ht="15.75" customHeight="1">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row>
    <row r="83" ht="15.75" customHeight="1">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row>
    <row r="84" ht="15.75" customHeight="1">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row>
    <row r="85" ht="15.75" customHeight="1">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row>
    <row r="86" ht="15.75" customHeight="1">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row>
    <row r="87" ht="15.75" customHeight="1">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row>
    <row r="88" ht="15.75" customHeight="1">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row>
    <row r="89" ht="15.75" customHeight="1">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row>
    <row r="90" ht="15.75" customHeight="1">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row>
    <row r="91" ht="15.75" customHeight="1">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row>
    <row r="92" ht="15.75" customHeight="1">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row>
    <row r="93" ht="15.75" customHeight="1">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row>
    <row r="94" ht="15.75" customHeight="1">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row>
    <row r="95" ht="15.75" customHeight="1">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row>
    <row r="96" ht="15.75" customHeight="1">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row>
    <row r="97" ht="15.75" customHeight="1">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row>
    <row r="98" ht="15.75" customHeight="1">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row>
    <row r="99" ht="15.75" customHeight="1">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row>
    <row r="100" ht="15.7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row>
    <row r="101" ht="15.7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row>
    <row r="102" ht="15.7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row>
    <row r="103" ht="15.7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row>
    <row r="104" ht="15.7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row>
    <row r="105" ht="15.7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row>
    <row r="106" ht="15.7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row>
    <row r="107" ht="15.7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row>
    <row r="108" ht="15.7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row>
    <row r="109" ht="15.7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row>
    <row r="110" ht="15.7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ht="15.7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row>
    <row r="112" ht="15.7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row>
    <row r="113" ht="15.7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row>
    <row r="114" ht="15.7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row>
    <row r="115" ht="15.7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row>
    <row r="116" ht="15.7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row>
    <row r="117" ht="15.7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row>
    <row r="118" ht="15.7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row>
    <row r="119" ht="15.7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row>
    <row r="120" ht="15.7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row>
    <row r="121" ht="15.7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row>
    <row r="122" ht="15.7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row>
    <row r="123" ht="15.7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row>
    <row r="124" ht="15.7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row>
    <row r="125" ht="15.7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row>
    <row r="126" ht="15.7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row>
    <row r="127" ht="15.7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row>
    <row r="128" ht="15.7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row>
    <row r="129" ht="15.7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row>
    <row r="130" ht="15.7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row>
    <row r="131" ht="15.7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row>
    <row r="132" ht="15.7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row>
    <row r="133" ht="15.7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row>
    <row r="134" ht="15.7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row>
    <row r="135" ht="15.7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row>
    <row r="136" ht="15.7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row>
    <row r="137" ht="15.7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row>
    <row r="138" ht="15.7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row>
    <row r="139" ht="15.7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row>
    <row r="140" ht="15.7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row>
    <row r="141" ht="15.7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row>
    <row r="142" ht="15.7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row>
    <row r="143" ht="15.7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row>
    <row r="144" ht="15.7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row>
    <row r="145" ht="15.7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row>
    <row r="146" ht="15.7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row>
    <row r="147" ht="15.7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row>
    <row r="148" ht="15.7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row>
    <row r="149" ht="15.7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row>
    <row r="150" ht="15.7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row>
    <row r="151" ht="15.7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row>
    <row r="152" ht="15.7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row>
    <row r="153" ht="15.7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row>
    <row r="154" ht="15.7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row>
    <row r="155" ht="15.7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row>
    <row r="156" ht="15.7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row>
    <row r="157" ht="15.7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row>
    <row r="158" ht="15.7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row>
    <row r="159" ht="15.7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row>
    <row r="160" ht="15.7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row>
    <row r="161" ht="15.7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row>
    <row r="162" ht="15.7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row>
    <row r="163" ht="15.7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row>
    <row r="164" ht="15.7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row>
    <row r="165" ht="15.7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row>
    <row r="166" ht="15.7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row>
    <row r="167" ht="15.7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row>
    <row r="168" ht="15.7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row>
    <row r="169" ht="15.7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row>
    <row r="170" ht="15.7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row>
    <row r="171" ht="15.7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row>
    <row r="172" ht="15.7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row>
    <row r="173" ht="15.7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row>
    <row r="174" ht="15.7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row>
    <row r="175" ht="15.7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row>
    <row r="176" ht="15.7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row>
    <row r="177" ht="15.7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row>
    <row r="178" ht="15.7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row>
    <row r="179" ht="15.7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row>
    <row r="180" ht="15.7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row>
    <row r="181" ht="15.7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row>
    <row r="182" ht="15.7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row>
    <row r="183" ht="15.7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row>
    <row r="184" ht="15.7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row>
    <row r="185" ht="15.7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row>
    <row r="186" ht="15.7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row>
    <row r="187" ht="15.7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row>
    <row r="188" ht="15.7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row>
    <row r="189" ht="15.7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row>
    <row r="190" ht="15.7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row>
    <row r="191" ht="15.7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row>
    <row r="192" ht="15.7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row>
    <row r="193" ht="15.7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row>
    <row r="194" ht="15.7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row>
    <row r="195" ht="15.7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row>
    <row r="196" ht="15.7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row>
    <row r="197" ht="15.7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row>
    <row r="198" ht="15.7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row>
    <row r="199" ht="15.7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row>
    <row r="200" ht="15.7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row>
    <row r="201" ht="15.7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row>
    <row r="202" ht="15.7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row>
    <row r="203" ht="15.7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row>
    <row r="204" ht="15.7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row>
    <row r="205" ht="15.7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row>
    <row r="206" ht="15.7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row>
    <row r="207" ht="15.7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row>
    <row r="208" ht="15.7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row>
    <row r="209" ht="15.7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row>
    <row r="210" ht="15.7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row>
    <row r="211" ht="15.7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row>
    <row r="212" ht="15.7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row>
    <row r="213" ht="15.7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row>
    <row r="214" ht="15.7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row>
    <row r="215" ht="15.7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row>
    <row r="216" ht="15.7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row>
    <row r="217" ht="15.7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row>
    <row r="218" ht="15.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row>
    <row r="219" ht="15.7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row>
    <row r="220" ht="15.7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row>
    <row r="221" ht="15.7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row>
    <row r="222"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row>
    <row r="223"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row>
    <row r="224"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row>
    <row r="2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row>
    <row r="226"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row>
    <row r="227"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row>
    <row r="228"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row>
    <row r="229"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row>
    <row r="230"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row>
    <row r="231"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row>
    <row r="232"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row>
    <row r="233"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row>
    <row r="234"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row>
    <row r="23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row>
    <row r="236"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row>
    <row r="237"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row>
    <row r="238"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row>
    <row r="239"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row>
    <row r="240"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row>
    <row r="241"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row>
    <row r="242"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row>
    <row r="243"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row>
    <row r="244"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row>
    <row r="24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row>
    <row r="246"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row>
    <row r="247"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row>
    <row r="248"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row>
    <row r="249"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row>
    <row r="250"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row>
    <row r="251"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row>
    <row r="252"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row>
    <row r="253"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row>
    <row r="254"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row>
    <row r="25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row>
    <row r="256"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row>
    <row r="257"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row>
    <row r="258"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row>
    <row r="259"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row>
    <row r="260"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row>
    <row r="261"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row>
    <row r="262"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row>
    <row r="263"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row>
    <row r="264"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row>
    <row r="26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row>
    <row r="266"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row>
    <row r="267"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row>
    <row r="268"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row>
    <row r="269"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row>
    <row r="270"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row>
    <row r="271"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row>
    <row r="272"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row>
    <row r="273"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row>
    <row r="274"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row>
    <row r="27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row>
    <row r="276"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row>
    <row r="277"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row>
    <row r="278"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row>
    <row r="279"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row>
    <row r="280"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row>
    <row r="281"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row>
    <row r="282"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row>
    <row r="283"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row>
    <row r="284"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row>
    <row r="28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row>
    <row r="286"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row>
    <row r="287"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row>
    <row r="288"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row>
    <row r="289"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row>
    <row r="290"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row>
    <row r="291"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row>
    <row r="292"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row>
    <row r="293"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row>
    <row r="294"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row>
    <row r="29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row>
    <row r="296"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row>
    <row r="297"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row>
    <row r="298"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row>
    <row r="299"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row>
    <row r="300"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row>
    <row r="301"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row>
    <row r="302"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row>
    <row r="303"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row>
    <row r="304"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row>
    <row r="30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row>
    <row r="306"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row>
    <row r="307"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row>
    <row r="308"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row>
    <row r="309"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row>
    <row r="310"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row>
    <row r="311"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row>
    <row r="312"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row>
    <row r="313"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row>
    <row r="314"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row>
    <row r="31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row>
    <row r="316"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row>
    <row r="317"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row>
    <row r="318"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row>
    <row r="319"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row>
    <row r="320"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row>
    <row r="321"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row>
    <row r="322"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row>
    <row r="323"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row>
    <row r="324"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row>
    <row r="3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row>
    <row r="326"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row>
    <row r="327"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row>
    <row r="328"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row>
    <row r="329"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row>
    <row r="330"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row>
    <row r="331"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row>
    <row r="332"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row>
    <row r="333"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row>
    <row r="334"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row>
    <row r="33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row>
    <row r="336"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row>
    <row r="337"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row>
    <row r="338"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row>
    <row r="339"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row>
    <row r="340"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row>
    <row r="341"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row>
    <row r="342"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row>
    <row r="343"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row>
    <row r="344"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row>
    <row r="34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row>
    <row r="346"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row>
    <row r="347"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row>
    <row r="348"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row>
    <row r="349"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row>
    <row r="350"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row>
    <row r="351"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row>
    <row r="352"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row>
    <row r="353"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row>
    <row r="354"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row>
    <row r="35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row>
    <row r="356"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row>
    <row r="357"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row>
    <row r="358"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row>
    <row r="359"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row>
    <row r="360"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row>
    <row r="361"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row>
    <row r="362"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row>
    <row r="363"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row>
    <row r="364"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row>
    <row r="36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row>
    <row r="366"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row>
    <row r="367"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row>
    <row r="368"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row>
    <row r="369"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row>
    <row r="370"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row>
    <row r="371"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row>
    <row r="372"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row>
    <row r="373"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row>
    <row r="374"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row>
    <row r="37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row>
    <row r="376"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row>
    <row r="377"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row>
    <row r="378"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row>
    <row r="379"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row>
    <row r="380"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row>
    <row r="381"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row>
    <row r="382"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row>
    <row r="383"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row>
    <row r="384"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row>
    <row r="38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row>
    <row r="386"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row>
    <row r="387"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row>
    <row r="388"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row>
    <row r="389"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row>
    <row r="390"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row>
    <row r="391"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row>
    <row r="392"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row>
    <row r="393"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row>
    <row r="394"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row>
    <row r="39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row>
    <row r="396"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row>
    <row r="397"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row>
    <row r="398"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row>
    <row r="399"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row>
    <row r="400"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row>
    <row r="401"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row>
    <row r="402"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row>
    <row r="403"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row>
    <row r="404"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row>
    <row r="40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row>
    <row r="406"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row>
    <row r="407"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row>
    <row r="408"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row>
    <row r="409"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row>
    <row r="410"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row>
    <row r="411"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row>
    <row r="412"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row>
    <row r="413"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row>
    <row r="414"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row>
    <row r="41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row>
    <row r="416"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row>
    <row r="417"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row>
    <row r="418"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row>
    <row r="419"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row>
    <row r="420"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row>
    <row r="421"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row>
    <row r="422"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row>
    <row r="423"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row>
    <row r="424"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row>
    <row r="4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row>
    <row r="426"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row>
    <row r="427"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row>
    <row r="428"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row>
    <row r="429"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row>
    <row r="430"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row>
    <row r="431"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row>
    <row r="432"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row>
    <row r="433"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row>
    <row r="434"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row>
    <row r="43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row>
    <row r="436"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row>
    <row r="437"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row>
    <row r="438"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row>
    <row r="439"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row>
    <row r="440"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row>
    <row r="441"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row>
    <row r="442"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row>
    <row r="443"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row>
    <row r="444"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row>
    <row r="44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row>
    <row r="446"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row>
    <row r="447"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row>
    <row r="448"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row>
    <row r="449"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row>
    <row r="450"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row>
    <row r="451"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row>
    <row r="452"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row>
    <row r="453"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row>
    <row r="454"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row>
    <row r="45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row>
    <row r="456"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row>
    <row r="457"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row>
    <row r="458"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row>
    <row r="459"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row>
    <row r="460"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row>
    <row r="461"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row>
    <row r="462"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row>
    <row r="463"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row>
    <row r="464"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row>
    <row r="46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row>
    <row r="466"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row>
    <row r="467"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row>
    <row r="468"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row>
    <row r="469"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row>
    <row r="470"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row>
    <row r="471"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row>
    <row r="472"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row>
    <row r="473"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row>
    <row r="474"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row>
    <row r="47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row>
    <row r="476"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row>
    <row r="477"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row>
    <row r="478"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row>
    <row r="479"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row>
    <row r="480"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row>
    <row r="481"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row>
    <row r="482"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row>
    <row r="483"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row>
    <row r="484"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row>
    <row r="48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row>
    <row r="486"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row>
    <row r="487"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row>
    <row r="488"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row>
    <row r="489"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row>
    <row r="490"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row>
    <row r="491"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row>
    <row r="492"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row>
    <row r="493"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row>
    <row r="494"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row>
    <row r="49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row>
    <row r="496"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row>
    <row r="497"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row>
    <row r="498"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row>
    <row r="499"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row>
    <row r="500"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row>
    <row r="501"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row>
    <row r="502"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row>
    <row r="503"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row>
    <row r="504"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row>
    <row r="50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row>
    <row r="506"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row>
    <row r="507"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row>
    <row r="508"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row>
    <row r="509"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row>
    <row r="510"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row>
    <row r="511"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row>
    <row r="512"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row>
    <row r="513"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row>
    <row r="514"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row>
    <row r="51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row>
    <row r="516"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row>
    <row r="517"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row>
    <row r="518"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row>
    <row r="519"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row>
    <row r="520"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row>
    <row r="521"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row>
    <row r="522"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row>
    <row r="523"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row>
    <row r="524"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row>
    <row r="5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row>
    <row r="526"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row>
    <row r="527"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row>
    <row r="528"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row>
    <row r="529"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row>
    <row r="530"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row>
    <row r="531"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row>
    <row r="532"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row>
    <row r="533"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row>
    <row r="534"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row>
    <row r="53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row>
    <row r="536"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row>
    <row r="537"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row>
    <row r="538"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row>
    <row r="539"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row>
    <row r="540"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row>
    <row r="541"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row>
    <row r="542"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row>
    <row r="543"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row>
    <row r="544"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row>
    <row r="54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row>
    <row r="546"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row>
    <row r="547"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row>
    <row r="548"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row>
    <row r="549"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row>
    <row r="550"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row>
    <row r="551"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row>
    <row r="552"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row>
    <row r="553"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row>
    <row r="554"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row>
    <row r="55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row>
    <row r="556"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row>
    <row r="557"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row>
    <row r="558"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row>
    <row r="559"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row>
    <row r="560"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row>
    <row r="561"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row>
    <row r="562"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row>
    <row r="563"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row>
    <row r="564"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row>
    <row r="56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row>
    <row r="566"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row>
    <row r="567"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row>
    <row r="568"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row>
    <row r="569"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row>
    <row r="570"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row>
    <row r="571"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row>
    <row r="572"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row>
    <row r="573"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row>
    <row r="574"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row>
    <row r="57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row>
    <row r="576"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row>
    <row r="577"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row>
    <row r="578"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row>
    <row r="579"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row>
    <row r="580"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row>
    <row r="581"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row>
    <row r="582"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row>
    <row r="583"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row>
    <row r="584"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row>
    <row r="58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row>
    <row r="586"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row>
    <row r="587"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row>
    <row r="588"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row>
    <row r="589"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row>
    <row r="590"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row>
    <row r="591"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row>
    <row r="592"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row>
    <row r="593"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row>
    <row r="594"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row>
    <row r="59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row>
    <row r="596"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row>
    <row r="597"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row>
    <row r="598"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row>
    <row r="599"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row>
    <row r="600"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row>
    <row r="601"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row>
    <row r="602"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row>
    <row r="603"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row>
    <row r="604"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row>
    <row r="60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row>
    <row r="606"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row>
    <row r="607"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row>
    <row r="608"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row>
    <row r="609"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row>
    <row r="610"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row>
    <row r="611"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row>
    <row r="612"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row>
    <row r="613"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row>
    <row r="614"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row>
    <row r="61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row>
    <row r="616"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row>
    <row r="617"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row>
    <row r="618"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row>
    <row r="619"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row>
    <row r="620"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row>
    <row r="621"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row>
    <row r="622"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row>
    <row r="623"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row>
    <row r="624"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row>
    <row r="6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row>
    <row r="626"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row>
    <row r="627"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row>
    <row r="628"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row>
    <row r="629"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row>
    <row r="630"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row>
    <row r="631"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row>
    <row r="632"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row>
    <row r="633"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row>
    <row r="634"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row>
    <row r="63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row>
    <row r="636"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row>
    <row r="637"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row>
    <row r="638"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row>
    <row r="639"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row>
    <row r="640"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row>
    <row r="641"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row>
    <row r="642"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row>
    <row r="643"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row>
    <row r="644"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row>
    <row r="64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row>
    <row r="646"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row>
    <row r="647"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row>
    <row r="648"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row>
    <row r="649"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row>
    <row r="650"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row>
    <row r="651"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row>
    <row r="652"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row>
    <row r="653"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row>
    <row r="654"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row>
    <row r="65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row>
    <row r="656"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row>
    <row r="657"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row>
    <row r="658"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row>
    <row r="659"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row>
    <row r="660"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row>
    <row r="661"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row>
    <row r="662"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row>
    <row r="663"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row>
    <row r="664"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row>
    <row r="66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row>
    <row r="666"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row>
    <row r="667"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row>
    <row r="668"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row>
    <row r="669"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row>
    <row r="670"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row>
    <row r="671"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row>
    <row r="672"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row>
    <row r="673"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row>
    <row r="674"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row>
    <row r="67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row>
    <row r="676"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row>
    <row r="677"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row>
    <row r="678"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row>
    <row r="679"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row>
    <row r="680"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row>
    <row r="681"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row>
    <row r="682"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row>
    <row r="683"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row>
    <row r="684"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row>
    <row r="68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row>
    <row r="686"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row>
    <row r="687"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row>
    <row r="688"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row>
    <row r="689"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row>
    <row r="690"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row>
    <row r="691"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row>
    <row r="692"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row>
    <row r="693"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row>
    <row r="694"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row>
    <row r="69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row>
    <row r="696"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row>
    <row r="697"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row>
    <row r="698"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row>
    <row r="699"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row>
    <row r="700"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row>
    <row r="701"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row>
    <row r="702"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row>
    <row r="703"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row>
    <row r="704"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row>
    <row r="70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row>
    <row r="706"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row>
    <row r="707"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row>
    <row r="708"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row>
    <row r="709"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row>
    <row r="710"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row>
    <row r="711"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row>
    <row r="712"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row>
    <row r="713"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row>
    <row r="714"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row>
    <row r="71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row>
    <row r="716"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row>
    <row r="717"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row>
    <row r="718"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row>
    <row r="719"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row>
    <row r="720"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row>
    <row r="721"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row>
    <row r="722"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row>
    <row r="723"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row>
    <row r="724"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row>
    <row r="7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row>
    <row r="726"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row>
    <row r="727"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row>
    <row r="728"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row>
    <row r="729"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row>
    <row r="730"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row>
    <row r="731"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row>
    <row r="732"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row>
    <row r="733"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row>
    <row r="734"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row>
    <row r="73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row>
    <row r="736"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row>
    <row r="737"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row>
    <row r="738"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row>
    <row r="739"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row>
    <row r="740"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row>
    <row r="741"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row>
    <row r="742"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row>
    <row r="743"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row>
    <row r="744"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row>
    <row r="74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row>
    <row r="746"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row>
    <row r="747"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row>
    <row r="748"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row>
    <row r="749"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row>
    <row r="750"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row>
    <row r="751"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row>
    <row r="752"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row>
    <row r="753"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row>
    <row r="754"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row>
    <row r="75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row>
    <row r="756"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row>
    <row r="757"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row>
    <row r="758"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row>
    <row r="759"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row>
    <row r="760"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row>
    <row r="761"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row>
    <row r="762"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row>
    <row r="763"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row>
    <row r="764"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row>
    <row r="76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row>
    <row r="766"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row>
    <row r="767"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row>
    <row r="768"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row>
    <row r="769"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row>
    <row r="770"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row>
    <row r="771"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row>
    <row r="772"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row>
    <row r="773"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row>
    <row r="774"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row>
    <row r="77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row>
    <row r="776"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row>
    <row r="777"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row>
    <row r="778"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row>
    <row r="779"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row>
    <row r="780"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row>
    <row r="781"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row>
    <row r="782"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row>
    <row r="783"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row>
    <row r="784"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row>
    <row r="78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row>
    <row r="786"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row>
    <row r="787"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row>
    <row r="788"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row>
    <row r="789"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row>
    <row r="790"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row>
    <row r="791"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row>
    <row r="792"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row>
    <row r="793"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row>
    <row r="794"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row>
    <row r="79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row>
    <row r="796"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row>
    <row r="797"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row>
    <row r="798"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row>
    <row r="799"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row>
    <row r="800"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row>
    <row r="801"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row>
    <row r="802"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row>
    <row r="803"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row>
    <row r="804"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row>
    <row r="80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row>
    <row r="806"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row>
    <row r="807"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row>
    <row r="808"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row>
    <row r="809"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row>
    <row r="810"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row>
    <row r="811"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row>
    <row r="812"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row>
    <row r="813"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row>
    <row r="814"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row>
    <row r="81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row>
    <row r="816"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row>
    <row r="817"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row>
    <row r="818"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row>
    <row r="819"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row>
    <row r="820"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row>
    <row r="821"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row>
    <row r="822"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row>
    <row r="823"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row>
    <row r="824"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row>
    <row r="8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row>
    <row r="826"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row>
    <row r="827"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row>
    <row r="828"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row>
    <row r="829"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row>
    <row r="830"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row>
    <row r="831"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row>
    <row r="832"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row>
    <row r="833"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row>
    <row r="834"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row>
    <row r="83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row>
    <row r="836"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row>
    <row r="837"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row>
    <row r="838"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row>
    <row r="839"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row>
    <row r="840"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row>
    <row r="841"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row>
    <row r="842"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row>
    <row r="843"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row>
    <row r="844"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row>
    <row r="845"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row>
    <row r="846"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row>
    <row r="847"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row>
    <row r="848"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row>
    <row r="849"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row>
    <row r="850"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row>
    <row r="851"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row>
    <row r="852"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row>
    <row r="853"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row>
    <row r="854"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row>
    <row r="855"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row>
    <row r="856"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row>
    <row r="857"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row>
    <row r="858"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row>
    <row r="859"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row>
    <row r="860"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row>
    <row r="861"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row>
    <row r="862"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row>
    <row r="863"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row>
    <row r="864"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row>
    <row r="865"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row>
    <row r="866"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row>
    <row r="867"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row>
    <row r="868"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row>
    <row r="869"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row>
    <row r="870"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row>
    <row r="871"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row>
    <row r="872"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row>
    <row r="873"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row>
    <row r="874"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row>
    <row r="875"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row>
    <row r="876"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row>
    <row r="877"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row>
    <row r="878"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row>
    <row r="879"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row>
    <row r="880"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row>
    <row r="881"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row>
    <row r="882"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row>
    <row r="883"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row>
    <row r="884"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row>
    <row r="885"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row>
    <row r="886"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row>
    <row r="887"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row>
    <row r="888"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row>
    <row r="889"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row>
    <row r="890"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row>
    <row r="891"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row>
    <row r="892"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row>
    <row r="893"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row>
    <row r="894"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row>
    <row r="895"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row>
    <row r="896"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row>
    <row r="897"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row>
    <row r="898"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row>
    <row r="899"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row>
    <row r="900"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row>
    <row r="901"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row>
    <row r="902"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row>
    <row r="903"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row>
    <row r="904"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row>
    <row r="905"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row>
    <row r="906"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row>
    <row r="907"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row>
    <row r="908"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row>
    <row r="909"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row>
    <row r="910"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row>
    <row r="911"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row>
    <row r="912"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row>
    <row r="913"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row>
    <row r="914"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row>
    <row r="915"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row>
    <row r="916"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row>
    <row r="917"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row>
    <row r="918"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row>
    <row r="919"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row>
    <row r="920"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row>
    <row r="921"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row>
    <row r="922"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row>
    <row r="923"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row>
    <row r="924"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row>
    <row r="925"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row>
    <row r="926"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row>
    <row r="927"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row>
    <row r="928"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row>
    <row r="929"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row>
    <row r="930"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row>
    <row r="931"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row>
    <row r="932"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row>
    <row r="933"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row>
    <row r="934"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row>
    <row r="935"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row>
    <row r="936"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row>
    <row r="937"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row>
    <row r="938"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row>
    <row r="939"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row>
    <row r="940"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row>
    <row r="941"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row>
    <row r="942"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row>
    <row r="943"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row>
    <row r="944"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row>
    <row r="945"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row>
    <row r="946"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row>
    <row r="947"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row>
    <row r="948"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row>
    <row r="949"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row>
    <row r="950"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row>
    <row r="951"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row>
    <row r="952"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row>
    <row r="953"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row>
    <row r="954"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row>
    <row r="955"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row>
    <row r="956"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row>
    <row r="957"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row>
    <row r="958"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row>
    <row r="959"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row>
    <row r="960"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row>
    <row r="961"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row>
    <row r="962"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row>
    <row r="963"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row>
    <row r="964"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row>
    <row r="965"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row>
    <row r="966"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row>
    <row r="967"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row>
    <row r="968"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row>
    <row r="969"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row>
    <row r="970"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row>
    <row r="971"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row>
    <row r="972"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row>
    <row r="973"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row>
    <row r="974"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row>
    <row r="975"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row>
    <row r="976"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row>
    <row r="977"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row>
    <row r="978"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row>
    <row r="979"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row>
    <row r="980"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row>
    <row r="981"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row>
    <row r="982"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row>
    <row r="983"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row>
    <row r="984"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row>
    <row r="985"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row>
    <row r="986"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row>
    <row r="987"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row>
    <row r="988"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row>
    <row r="989"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row>
    <row r="990"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row>
    <row r="991"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row>
    <row r="992"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row>
    <row r="993" ht="15.7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row>
    <row r="994" ht="15.7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row>
    <row r="995" ht="15.7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row>
    <row r="996" ht="15.7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row>
    <row r="997" ht="15.7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row>
    <row r="998" ht="15.7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row>
    <row r="999" ht="15.7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row>
    <row r="1000" ht="15.7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row>
    <row r="1001" ht="15.75" customHeight="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c r="AA1001" s="2"/>
      <c r="AB1001" s="2"/>
      <c r="AC1001" s="2"/>
      <c r="AD1001" s="2"/>
      <c r="AE1001" s="2"/>
      <c r="AF1001" s="2"/>
      <c r="AG1001" s="2"/>
      <c r="AH1001" s="2"/>
      <c r="AI1001" s="2"/>
      <c r="AJ1001" s="2"/>
    </row>
  </sheetData>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2" max="25" width="7.63"/>
  </cols>
  <sheetData>
    <row r="1" ht="15.75" customHeight="1">
      <c r="A1" s="16" t="s">
        <v>111</v>
      </c>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2"/>
    </row>
    <row r="2" ht="15.75" customHeight="1">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2"/>
    </row>
    <row r="3" ht="15.75" customHeight="1">
      <c r="A3" s="16"/>
      <c r="B3" s="21">
        <v>2002.0</v>
      </c>
      <c r="C3" s="21">
        <v>2003.0</v>
      </c>
      <c r="D3" s="21">
        <v>2004.0</v>
      </c>
      <c r="E3" s="21">
        <v>2005.0</v>
      </c>
      <c r="F3" s="21">
        <v>2006.0</v>
      </c>
      <c r="G3" s="21">
        <v>2007.0</v>
      </c>
      <c r="H3" s="21">
        <v>2008.0</v>
      </c>
      <c r="I3" s="21">
        <v>2009.0</v>
      </c>
      <c r="J3" s="21">
        <v>2010.0</v>
      </c>
      <c r="K3" s="21">
        <v>2011.0</v>
      </c>
      <c r="L3" s="21">
        <v>2012.0</v>
      </c>
      <c r="M3" s="21">
        <v>2013.0</v>
      </c>
      <c r="N3" s="21">
        <v>2014.0</v>
      </c>
      <c r="O3" s="21">
        <v>2015.0</v>
      </c>
      <c r="P3" s="21">
        <v>2016.0</v>
      </c>
      <c r="Q3" s="21">
        <v>2017.0</v>
      </c>
      <c r="R3" s="21">
        <v>2018.0</v>
      </c>
      <c r="S3" s="21">
        <v>2019.0</v>
      </c>
      <c r="T3" s="21">
        <v>2020.0</v>
      </c>
      <c r="U3" s="21">
        <v>2021.0</v>
      </c>
      <c r="V3" s="21">
        <v>2022.0</v>
      </c>
      <c r="W3" s="21">
        <v>2023.0</v>
      </c>
      <c r="X3" s="21">
        <v>2024.0</v>
      </c>
      <c r="Y3" s="21">
        <v>2025.0</v>
      </c>
      <c r="Z3" s="16"/>
      <c r="AA3" s="16"/>
      <c r="AB3" s="16"/>
      <c r="AC3" s="16"/>
      <c r="AD3" s="16"/>
      <c r="AE3" s="16"/>
      <c r="AF3" s="16"/>
      <c r="AG3" s="16"/>
      <c r="AH3" s="16"/>
      <c r="AI3" s="16"/>
      <c r="AJ3" s="2"/>
    </row>
    <row r="4" ht="15.75" customHeight="1">
      <c r="A4" s="21" t="s">
        <v>53</v>
      </c>
      <c r="B4" s="21">
        <v>248.8</v>
      </c>
      <c r="C4" s="21">
        <v>246.4</v>
      </c>
      <c r="D4" s="21">
        <v>244.5</v>
      </c>
      <c r="E4" s="21">
        <v>242.8</v>
      </c>
      <c r="F4" s="21">
        <v>240.3</v>
      </c>
      <c r="G4" s="21">
        <v>238.6</v>
      </c>
      <c r="H4" s="21">
        <v>234.5</v>
      </c>
      <c r="I4" s="21">
        <v>231.0</v>
      </c>
      <c r="J4" s="21">
        <v>229.2</v>
      </c>
      <c r="K4" s="21">
        <v>227.2</v>
      </c>
      <c r="L4" s="21">
        <v>228.6</v>
      </c>
      <c r="M4" s="21">
        <v>229.2</v>
      </c>
      <c r="N4" s="21">
        <v>231.1</v>
      </c>
      <c r="O4" s="21">
        <v>234.9</v>
      </c>
      <c r="P4" s="21">
        <v>237.9</v>
      </c>
      <c r="Q4" s="21">
        <v>241.3</v>
      </c>
      <c r="R4" s="21">
        <v>244.4</v>
      </c>
      <c r="S4" s="21">
        <v>248.9</v>
      </c>
      <c r="T4" s="21">
        <v>255.4</v>
      </c>
      <c r="U4" s="21">
        <v>256.9</v>
      </c>
      <c r="V4" s="21">
        <v>262.9</v>
      </c>
      <c r="W4" s="21">
        <v>267.5</v>
      </c>
      <c r="X4" s="21">
        <v>273.0</v>
      </c>
      <c r="Y4" s="21">
        <v>279.2</v>
      </c>
      <c r="Z4" s="16"/>
      <c r="AA4" s="16"/>
      <c r="AB4" s="16"/>
      <c r="AC4" s="16"/>
      <c r="AD4" s="16"/>
      <c r="AE4" s="16"/>
      <c r="AF4" s="16"/>
      <c r="AG4" s="16"/>
      <c r="AH4" s="16"/>
      <c r="AI4" s="16"/>
      <c r="AJ4" s="2"/>
    </row>
    <row r="5" ht="15.75" customHeight="1">
      <c r="A5" s="21" t="s">
        <v>54</v>
      </c>
      <c r="B5" s="21">
        <v>209.2</v>
      </c>
      <c r="C5" s="21">
        <v>206.3</v>
      </c>
      <c r="D5" s="21">
        <v>204.0</v>
      </c>
      <c r="E5" s="21">
        <v>202.4</v>
      </c>
      <c r="F5" s="21">
        <v>199.9</v>
      </c>
      <c r="G5" s="21">
        <v>197.4</v>
      </c>
      <c r="H5" s="21">
        <v>193.9</v>
      </c>
      <c r="I5" s="21">
        <v>189.9</v>
      </c>
      <c r="J5" s="21">
        <v>187.7</v>
      </c>
      <c r="K5" s="21">
        <v>186.6</v>
      </c>
      <c r="L5" s="21">
        <v>188.5</v>
      </c>
      <c r="M5" s="21">
        <v>189.0</v>
      </c>
      <c r="N5" s="21">
        <v>192.8</v>
      </c>
      <c r="O5" s="21">
        <v>197.4</v>
      </c>
      <c r="P5" s="21">
        <v>202.0</v>
      </c>
      <c r="Q5" s="21">
        <v>205.6</v>
      </c>
      <c r="R5" s="21">
        <v>210.5</v>
      </c>
      <c r="S5" s="21">
        <v>216.3</v>
      </c>
      <c r="T5" s="21">
        <v>222.3</v>
      </c>
      <c r="U5" s="21">
        <v>224.3</v>
      </c>
      <c r="V5" s="21">
        <v>229.6</v>
      </c>
      <c r="W5" s="21">
        <v>234.1</v>
      </c>
      <c r="X5" s="21">
        <v>241.9</v>
      </c>
      <c r="Y5" s="21">
        <v>249.1</v>
      </c>
      <c r="Z5" s="16"/>
      <c r="AA5" s="16"/>
      <c r="AB5" s="16"/>
      <c r="AC5" s="16"/>
      <c r="AD5" s="16"/>
      <c r="AE5" s="16"/>
      <c r="AF5" s="16"/>
      <c r="AG5" s="16"/>
      <c r="AH5" s="16"/>
      <c r="AI5" s="16"/>
      <c r="AJ5" s="2"/>
    </row>
    <row r="6" ht="15.75" customHeight="1">
      <c r="A6" s="21" t="s">
        <v>42</v>
      </c>
      <c r="B6" s="21">
        <v>198.4</v>
      </c>
      <c r="C6" s="21">
        <v>198.0</v>
      </c>
      <c r="D6" s="21">
        <v>198.7</v>
      </c>
      <c r="E6" s="21">
        <v>201.1</v>
      </c>
      <c r="F6" s="21">
        <v>204.4</v>
      </c>
      <c r="G6" s="21">
        <v>207.1</v>
      </c>
      <c r="H6" s="21">
        <v>208.8</v>
      </c>
      <c r="I6" s="21">
        <v>210.6</v>
      </c>
      <c r="J6" s="21">
        <v>212.7</v>
      </c>
      <c r="K6" s="21">
        <v>215.6</v>
      </c>
      <c r="L6" s="21">
        <v>220.3</v>
      </c>
      <c r="M6" s="21">
        <v>224.6</v>
      </c>
      <c r="N6" s="21">
        <v>230.9</v>
      </c>
      <c r="O6" s="21">
        <v>237.1</v>
      </c>
      <c r="P6" s="21">
        <v>245.5</v>
      </c>
      <c r="Q6" s="21">
        <v>251.2</v>
      </c>
      <c r="R6" s="21">
        <v>259.2</v>
      </c>
      <c r="S6" s="21">
        <v>267.7</v>
      </c>
      <c r="T6" s="21">
        <v>276.2</v>
      </c>
      <c r="U6" s="21">
        <v>282.0</v>
      </c>
      <c r="V6" s="21">
        <v>290.7</v>
      </c>
      <c r="W6" s="21">
        <v>298.7</v>
      </c>
      <c r="X6" s="21">
        <v>306.6</v>
      </c>
      <c r="Y6" s="21">
        <v>314.6</v>
      </c>
      <c r="Z6" s="16"/>
      <c r="AA6" s="16"/>
      <c r="AB6" s="16"/>
      <c r="AC6" s="16"/>
      <c r="AD6" s="16"/>
      <c r="AE6" s="16"/>
      <c r="AF6" s="16"/>
      <c r="AG6" s="16"/>
      <c r="AH6" s="16"/>
      <c r="AI6" s="16"/>
      <c r="AJ6" s="2"/>
    </row>
    <row r="7" ht="15.75" customHeight="1">
      <c r="A7" s="21" t="s">
        <v>55</v>
      </c>
      <c r="B7" s="21">
        <v>159.6</v>
      </c>
      <c r="C7" s="21">
        <v>159.7</v>
      </c>
      <c r="D7" s="21">
        <v>160.8</v>
      </c>
      <c r="E7" s="21">
        <v>161.6</v>
      </c>
      <c r="F7" s="21">
        <v>162.9</v>
      </c>
      <c r="G7" s="21">
        <v>163.7</v>
      </c>
      <c r="H7" s="21">
        <v>163.1</v>
      </c>
      <c r="I7" s="21">
        <v>161.5</v>
      </c>
      <c r="J7" s="21">
        <v>160.3</v>
      </c>
      <c r="K7" s="21">
        <v>159.4</v>
      </c>
      <c r="L7" s="21">
        <v>160.6</v>
      </c>
      <c r="M7" s="21">
        <v>163.0</v>
      </c>
      <c r="N7" s="21">
        <v>165.9</v>
      </c>
      <c r="O7" s="21">
        <v>168.7</v>
      </c>
      <c r="P7" s="21">
        <v>172.0</v>
      </c>
      <c r="Q7" s="21">
        <v>175.5</v>
      </c>
      <c r="R7" s="21">
        <v>178.5</v>
      </c>
      <c r="S7" s="21">
        <v>181.5</v>
      </c>
      <c r="T7" s="21">
        <v>185.4</v>
      </c>
      <c r="U7" s="21">
        <v>186.6</v>
      </c>
      <c r="V7" s="21">
        <v>190.0</v>
      </c>
      <c r="W7" s="21">
        <v>194.5</v>
      </c>
      <c r="X7" s="21">
        <v>199.6</v>
      </c>
      <c r="Y7" s="21">
        <v>206.2</v>
      </c>
      <c r="Z7" s="16"/>
      <c r="AA7" s="16"/>
      <c r="AB7" s="16"/>
      <c r="AC7" s="16"/>
      <c r="AD7" s="16"/>
      <c r="AE7" s="16"/>
      <c r="AF7" s="16"/>
      <c r="AG7" s="16"/>
      <c r="AH7" s="16"/>
      <c r="AI7" s="16"/>
      <c r="AJ7" s="2"/>
    </row>
    <row r="8" ht="15.75" customHeight="1">
      <c r="A8" s="21" t="s">
        <v>56</v>
      </c>
      <c r="B8" s="21">
        <v>162.4</v>
      </c>
      <c r="C8" s="21">
        <v>162.7</v>
      </c>
      <c r="D8" s="21">
        <v>163.6</v>
      </c>
      <c r="E8" s="21">
        <v>164.6</v>
      </c>
      <c r="F8" s="21">
        <v>165.1</v>
      </c>
      <c r="G8" s="21">
        <v>164.2</v>
      </c>
      <c r="H8" s="21">
        <v>163.1</v>
      </c>
      <c r="I8" s="21">
        <v>160.6</v>
      </c>
      <c r="J8" s="21">
        <v>159.6</v>
      </c>
      <c r="K8" s="21">
        <v>158.7</v>
      </c>
      <c r="L8" s="21">
        <v>160.4</v>
      </c>
      <c r="M8" s="21">
        <v>162.1</v>
      </c>
      <c r="N8" s="21">
        <v>165.4</v>
      </c>
      <c r="O8" s="21">
        <v>169.2</v>
      </c>
      <c r="P8" s="21">
        <v>172.9</v>
      </c>
      <c r="Q8" s="21">
        <v>176.1</v>
      </c>
      <c r="R8" s="21">
        <v>180.1</v>
      </c>
      <c r="S8" s="21">
        <v>183.8</v>
      </c>
      <c r="T8" s="21">
        <v>188.6</v>
      </c>
      <c r="U8" s="21">
        <v>190.9</v>
      </c>
      <c r="V8" s="21">
        <v>195.2</v>
      </c>
      <c r="W8" s="21">
        <v>201.1</v>
      </c>
      <c r="X8" s="21">
        <v>207.5</v>
      </c>
      <c r="Y8" s="21">
        <v>215.4</v>
      </c>
      <c r="Z8" s="16"/>
      <c r="AA8" s="16"/>
      <c r="AB8" s="16"/>
      <c r="AC8" s="16"/>
      <c r="AD8" s="16"/>
      <c r="AE8" s="16"/>
      <c r="AF8" s="16"/>
      <c r="AG8" s="16"/>
      <c r="AH8" s="16"/>
      <c r="AI8" s="16"/>
      <c r="AJ8" s="2"/>
    </row>
    <row r="9" ht="15.75" customHeight="1">
      <c r="A9" s="21" t="s">
        <v>57</v>
      </c>
      <c r="B9" s="21">
        <v>164.1</v>
      </c>
      <c r="C9" s="21">
        <v>165.8</v>
      </c>
      <c r="D9" s="21">
        <v>168.1</v>
      </c>
      <c r="E9" s="21">
        <v>170.9</v>
      </c>
      <c r="F9" s="21">
        <v>172.5</v>
      </c>
      <c r="G9" s="21">
        <v>173.6</v>
      </c>
      <c r="H9" s="21">
        <v>172.5</v>
      </c>
      <c r="I9" s="21">
        <v>172.0</v>
      </c>
      <c r="J9" s="21">
        <v>172.1</v>
      </c>
      <c r="K9" s="21">
        <v>172.1</v>
      </c>
      <c r="L9" s="21">
        <v>174.7</v>
      </c>
      <c r="M9" s="21">
        <v>177.4</v>
      </c>
      <c r="N9" s="21">
        <v>181.0</v>
      </c>
      <c r="O9" s="21">
        <v>185.2</v>
      </c>
      <c r="P9" s="21">
        <v>188.7</v>
      </c>
      <c r="Q9" s="21">
        <v>192.7</v>
      </c>
      <c r="R9" s="21">
        <v>196.8</v>
      </c>
      <c r="S9" s="21">
        <v>201.8</v>
      </c>
      <c r="T9" s="21">
        <v>207.3</v>
      </c>
      <c r="U9" s="21">
        <v>210.1</v>
      </c>
      <c r="V9" s="21">
        <v>215.4</v>
      </c>
      <c r="W9" s="21">
        <v>221.4</v>
      </c>
      <c r="X9" s="21">
        <v>228.9</v>
      </c>
      <c r="Y9" s="21">
        <v>236.6</v>
      </c>
      <c r="Z9" s="16"/>
      <c r="AA9" s="16"/>
      <c r="AB9" s="16"/>
      <c r="AC9" s="16"/>
      <c r="AD9" s="16"/>
      <c r="AE9" s="16"/>
      <c r="AF9" s="16"/>
      <c r="AG9" s="16"/>
      <c r="AH9" s="16"/>
      <c r="AI9" s="16"/>
      <c r="AJ9" s="2"/>
    </row>
    <row r="10" ht="15.75" customHeight="1">
      <c r="A10" s="21" t="s">
        <v>97</v>
      </c>
      <c r="B10" s="21">
        <v>177.3</v>
      </c>
      <c r="C10" s="21">
        <v>179.3</v>
      </c>
      <c r="D10" s="21">
        <v>182.1</v>
      </c>
      <c r="E10" s="21">
        <v>183.7</v>
      </c>
      <c r="F10" s="21">
        <v>187.4</v>
      </c>
      <c r="G10" s="21">
        <v>190.2</v>
      </c>
      <c r="H10" s="21">
        <v>192.0</v>
      </c>
      <c r="I10" s="21">
        <v>192.3</v>
      </c>
      <c r="J10" s="21">
        <v>192.7</v>
      </c>
      <c r="K10" s="21">
        <v>193.2</v>
      </c>
      <c r="L10" s="21">
        <v>198.4</v>
      </c>
      <c r="M10" s="21">
        <v>203.1</v>
      </c>
      <c r="N10" s="21">
        <v>209.1</v>
      </c>
      <c r="O10" s="21">
        <v>213.6</v>
      </c>
      <c r="P10" s="21">
        <v>218.8</v>
      </c>
      <c r="Q10" s="21">
        <v>225.6</v>
      </c>
      <c r="R10" s="21">
        <v>230.2</v>
      </c>
      <c r="S10" s="21">
        <v>238.9</v>
      </c>
      <c r="T10" s="21">
        <v>248.1</v>
      </c>
      <c r="U10" s="21">
        <v>253.5</v>
      </c>
      <c r="V10" s="21">
        <v>261.9</v>
      </c>
      <c r="W10" s="21">
        <v>268.5</v>
      </c>
      <c r="X10" s="21">
        <v>277.3</v>
      </c>
      <c r="Y10" s="21">
        <v>288.3</v>
      </c>
      <c r="Z10" s="16"/>
      <c r="AA10" s="16"/>
      <c r="AB10" s="16"/>
      <c r="AC10" s="16"/>
      <c r="AD10" s="16"/>
      <c r="AE10" s="16"/>
      <c r="AF10" s="16"/>
      <c r="AG10" s="16"/>
      <c r="AH10" s="16"/>
      <c r="AI10" s="16"/>
      <c r="AJ10" s="2"/>
    </row>
    <row r="11" ht="15.75" customHeight="1">
      <c r="A11" s="21" t="s">
        <v>59</v>
      </c>
      <c r="B11" s="21">
        <v>207.3</v>
      </c>
      <c r="C11" s="21">
        <v>208.0</v>
      </c>
      <c r="D11" s="21">
        <v>208.8</v>
      </c>
      <c r="E11" s="21">
        <v>210.3</v>
      </c>
      <c r="F11" s="21">
        <v>212.9</v>
      </c>
      <c r="G11" s="21">
        <v>213.9</v>
      </c>
      <c r="H11" s="21">
        <v>211.5</v>
      </c>
      <c r="I11" s="21">
        <v>209.5</v>
      </c>
      <c r="J11" s="21">
        <v>208.7</v>
      </c>
      <c r="K11" s="21">
        <v>207.7</v>
      </c>
      <c r="L11" s="21">
        <v>210.5</v>
      </c>
      <c r="M11" s="21">
        <v>211.8</v>
      </c>
      <c r="N11" s="21">
        <v>215.6</v>
      </c>
      <c r="O11" s="21">
        <v>220.1</v>
      </c>
      <c r="P11" s="21">
        <v>225.5</v>
      </c>
      <c r="Q11" s="21">
        <v>230.6</v>
      </c>
      <c r="R11" s="21">
        <v>234.7</v>
      </c>
      <c r="S11" s="21">
        <v>238.8</v>
      </c>
      <c r="T11" s="21">
        <v>242.8</v>
      </c>
      <c r="U11" s="21">
        <v>244.0</v>
      </c>
      <c r="V11" s="21">
        <v>246.9</v>
      </c>
      <c r="W11" s="21">
        <v>251.7</v>
      </c>
      <c r="X11" s="21">
        <v>256.5</v>
      </c>
      <c r="Y11" s="21">
        <v>263.9</v>
      </c>
      <c r="Z11" s="16"/>
      <c r="AA11" s="16"/>
      <c r="AB11" s="16"/>
      <c r="AC11" s="16"/>
      <c r="AD11" s="16"/>
      <c r="AE11" s="16"/>
      <c r="AF11" s="16"/>
      <c r="AG11" s="16"/>
      <c r="AH11" s="16"/>
      <c r="AI11" s="16"/>
      <c r="AJ11" s="2"/>
    </row>
    <row r="12" ht="15.75" customHeight="1">
      <c r="A12" s="21" t="s">
        <v>60</v>
      </c>
      <c r="B12" s="21">
        <v>176.2</v>
      </c>
      <c r="C12" s="21">
        <v>176.9</v>
      </c>
      <c r="D12" s="21">
        <v>178.3</v>
      </c>
      <c r="E12" s="21">
        <v>180.0</v>
      </c>
      <c r="F12" s="21">
        <v>181.1</v>
      </c>
      <c r="G12" s="21">
        <v>181.7</v>
      </c>
      <c r="H12" s="21">
        <v>180.4</v>
      </c>
      <c r="I12" s="21">
        <v>179.2</v>
      </c>
      <c r="J12" s="21">
        <v>178.7</v>
      </c>
      <c r="K12" s="21">
        <v>178.4</v>
      </c>
      <c r="L12" s="21">
        <v>180.7</v>
      </c>
      <c r="M12" s="21">
        <v>183.0</v>
      </c>
      <c r="N12" s="21">
        <v>186.5</v>
      </c>
      <c r="O12" s="21">
        <v>190.5</v>
      </c>
      <c r="P12" s="21">
        <v>194.3</v>
      </c>
      <c r="Q12" s="21">
        <v>198.2</v>
      </c>
      <c r="R12" s="21">
        <v>202.2</v>
      </c>
      <c r="S12" s="21">
        <v>207.0</v>
      </c>
      <c r="T12" s="21">
        <v>212.4</v>
      </c>
      <c r="U12" s="21">
        <v>214.8</v>
      </c>
      <c r="V12" s="21">
        <v>219.9</v>
      </c>
      <c r="W12" s="21">
        <v>225.5</v>
      </c>
      <c r="X12" s="21">
        <v>232.3</v>
      </c>
      <c r="Y12" s="21">
        <v>239.8</v>
      </c>
      <c r="Z12" s="16"/>
      <c r="AA12" s="16"/>
      <c r="AB12" s="16"/>
      <c r="AC12" s="16"/>
      <c r="AD12" s="16"/>
      <c r="AE12" s="16"/>
      <c r="AF12" s="16"/>
      <c r="AG12" s="16"/>
      <c r="AH12" s="16"/>
      <c r="AI12" s="16"/>
      <c r="AJ12" s="2"/>
    </row>
    <row r="13" ht="15.75" customHeight="1">
      <c r="A13" s="21" t="s">
        <v>40</v>
      </c>
      <c r="B13" s="21">
        <v>131.7</v>
      </c>
      <c r="C13" s="21">
        <v>133.5</v>
      </c>
      <c r="D13" s="21">
        <v>135.6</v>
      </c>
      <c r="E13" s="21">
        <v>138.0</v>
      </c>
      <c r="F13" s="21">
        <v>140.3</v>
      </c>
      <c r="G13" s="21">
        <v>142.1</v>
      </c>
      <c r="H13" s="21">
        <v>143.1</v>
      </c>
      <c r="I13" s="21">
        <v>143.7</v>
      </c>
      <c r="J13" s="21">
        <v>144.4</v>
      </c>
      <c r="K13" s="21">
        <v>145.2</v>
      </c>
      <c r="L13" s="21">
        <v>148.4</v>
      </c>
      <c r="M13" s="21">
        <v>151.1</v>
      </c>
      <c r="N13" s="21">
        <v>154.6</v>
      </c>
      <c r="O13" s="21">
        <v>158.3</v>
      </c>
      <c r="P13" s="21">
        <v>162.0</v>
      </c>
      <c r="Q13" s="21">
        <v>165.9</v>
      </c>
      <c r="R13" s="21">
        <v>169.5</v>
      </c>
      <c r="S13" s="21">
        <v>174.0</v>
      </c>
      <c r="T13" s="21">
        <v>179.4</v>
      </c>
      <c r="U13" s="21">
        <v>182.6</v>
      </c>
      <c r="V13" s="21">
        <v>187.6</v>
      </c>
      <c r="W13" s="21">
        <v>193.1</v>
      </c>
      <c r="X13" s="21">
        <v>199.8</v>
      </c>
      <c r="Y13" s="21">
        <v>207.6</v>
      </c>
      <c r="Z13" s="16"/>
      <c r="AA13" s="16"/>
      <c r="AB13" s="16"/>
      <c r="AC13" s="16"/>
      <c r="AD13" s="16"/>
      <c r="AE13" s="16"/>
      <c r="AF13" s="16"/>
      <c r="AG13" s="16"/>
      <c r="AH13" s="16"/>
      <c r="AI13" s="16"/>
      <c r="AJ13" s="2"/>
    </row>
    <row r="14" ht="15.75" customHeight="1">
      <c r="A14" s="16" t="s">
        <v>49</v>
      </c>
      <c r="B14" s="16"/>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2"/>
      <c r="AH14" s="2"/>
      <c r="AI14" s="2"/>
      <c r="AJ14" s="2"/>
    </row>
    <row r="15" ht="15.75" customHeight="1">
      <c r="A15" s="16" t="s">
        <v>112</v>
      </c>
      <c r="B15" s="16"/>
      <c r="C15" s="16"/>
      <c r="D15" s="16"/>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2"/>
      <c r="AH15" s="2"/>
      <c r="AI15" s="2"/>
      <c r="AJ15" s="2"/>
    </row>
    <row r="16" ht="15.75" customHeight="1">
      <c r="A16" s="2"/>
      <c r="B16" s="2"/>
      <c r="C16" s="2"/>
      <c r="D16" s="2"/>
      <c r="E16" s="2"/>
      <c r="F16" s="2"/>
      <c r="G16" s="2"/>
      <c r="H16" s="2"/>
      <c r="I16" s="2"/>
      <c r="J16" s="2"/>
      <c r="K16" s="2"/>
      <c r="L16" s="2"/>
      <c r="M16" s="2"/>
      <c r="N16" s="16"/>
      <c r="O16" s="16"/>
      <c r="P16" s="16"/>
      <c r="Q16" s="16"/>
      <c r="R16" s="16"/>
      <c r="S16" s="16"/>
      <c r="T16" s="16"/>
      <c r="U16" s="16"/>
      <c r="V16" s="16"/>
      <c r="W16" s="16"/>
      <c r="X16" s="16"/>
      <c r="Y16" s="16"/>
      <c r="Z16" s="16"/>
      <c r="AA16" s="16"/>
      <c r="AB16" s="16"/>
      <c r="AC16" s="16"/>
      <c r="AD16" s="16"/>
      <c r="AE16" s="16"/>
      <c r="AF16" s="16"/>
      <c r="AG16" s="16"/>
      <c r="AH16" s="16"/>
      <c r="AI16" s="16"/>
      <c r="AJ16" s="2"/>
    </row>
    <row r="17" ht="15.75" customHeight="1">
      <c r="A17" s="2"/>
      <c r="B17" s="2"/>
      <c r="C17" s="2"/>
      <c r="D17" s="2"/>
      <c r="E17" s="2"/>
      <c r="F17" s="2"/>
      <c r="G17" s="2"/>
      <c r="H17" s="2"/>
      <c r="I17" s="2"/>
      <c r="J17" s="2"/>
      <c r="K17" s="2"/>
      <c r="L17" s="2"/>
      <c r="M17" s="2"/>
      <c r="N17" s="16"/>
      <c r="O17" s="16"/>
      <c r="P17" s="16"/>
      <c r="Q17" s="16"/>
      <c r="R17" s="16"/>
      <c r="S17" s="16"/>
      <c r="T17" s="16"/>
      <c r="U17" s="16"/>
      <c r="V17" s="16"/>
      <c r="W17" s="16"/>
      <c r="X17" s="16"/>
      <c r="Y17" s="16"/>
      <c r="Z17" s="16"/>
      <c r="AA17" s="16"/>
      <c r="AB17" s="16"/>
      <c r="AC17" s="16"/>
      <c r="AD17" s="16"/>
      <c r="AE17" s="16"/>
      <c r="AF17" s="16"/>
      <c r="AG17" s="16"/>
      <c r="AH17" s="16"/>
      <c r="AI17" s="16"/>
      <c r="AJ17" s="2"/>
    </row>
    <row r="18" ht="15.75" customHeight="1">
      <c r="A18" s="2"/>
      <c r="B18" s="2"/>
      <c r="C18" s="2"/>
      <c r="D18" s="2"/>
      <c r="E18" s="2"/>
      <c r="F18" s="2"/>
      <c r="G18" s="2"/>
      <c r="H18" s="2"/>
      <c r="I18" s="2"/>
      <c r="J18" s="2"/>
      <c r="K18" s="2"/>
      <c r="L18" s="2"/>
      <c r="M18" s="2"/>
      <c r="N18" s="16"/>
      <c r="O18" s="16"/>
      <c r="P18" s="16"/>
      <c r="Q18" s="16"/>
      <c r="R18" s="16"/>
      <c r="S18" s="16"/>
      <c r="T18" s="16"/>
      <c r="U18" s="16"/>
      <c r="V18" s="16"/>
      <c r="W18" s="16"/>
      <c r="X18" s="16"/>
      <c r="Y18" s="16"/>
      <c r="Z18" s="16"/>
      <c r="AA18" s="16"/>
      <c r="AB18" s="16"/>
      <c r="AC18" s="16"/>
      <c r="AD18" s="16"/>
      <c r="AE18" s="16"/>
      <c r="AF18" s="16"/>
      <c r="AG18" s="16"/>
      <c r="AH18" s="16"/>
      <c r="AI18" s="16"/>
      <c r="AJ18" s="2"/>
    </row>
    <row r="19" ht="15.75" customHeight="1">
      <c r="N19" s="140"/>
      <c r="O19" s="140"/>
      <c r="P19" s="140"/>
      <c r="Q19" s="140"/>
      <c r="R19" s="140"/>
      <c r="S19" s="140"/>
      <c r="T19" s="140"/>
      <c r="U19" s="140"/>
      <c r="V19" s="140"/>
      <c r="W19" s="140"/>
      <c r="X19" s="140"/>
      <c r="Y19" s="140"/>
      <c r="Z19" s="140"/>
      <c r="AA19" s="140"/>
      <c r="AB19" s="140"/>
      <c r="AC19" s="140"/>
      <c r="AD19" s="140"/>
      <c r="AE19" s="140"/>
      <c r="AF19" s="140"/>
      <c r="AG19" s="140"/>
      <c r="AH19" s="140"/>
      <c r="AI19" s="140"/>
    </row>
    <row r="20" ht="15.75" customHeight="1">
      <c r="M20" s="140"/>
      <c r="N20" s="140"/>
      <c r="O20" s="140"/>
      <c r="P20" s="140"/>
      <c r="Q20" s="140"/>
      <c r="R20" s="140"/>
      <c r="S20" s="140"/>
      <c r="T20" s="140"/>
      <c r="U20" s="140"/>
      <c r="V20" s="140"/>
      <c r="W20" s="140"/>
      <c r="X20" s="140"/>
      <c r="Y20" s="140"/>
      <c r="Z20" s="140"/>
      <c r="AA20" s="140"/>
      <c r="AB20" s="140"/>
      <c r="AC20" s="140"/>
      <c r="AD20" s="140"/>
      <c r="AE20" s="140"/>
      <c r="AF20" s="140"/>
      <c r="AG20" s="140"/>
      <c r="AH20" s="140"/>
      <c r="AI20" s="140"/>
    </row>
    <row r="21" ht="15.75" customHeight="1">
      <c r="M21" s="140"/>
      <c r="N21" s="140"/>
      <c r="O21" s="140"/>
      <c r="P21" s="140"/>
      <c r="Q21" s="140"/>
      <c r="R21" s="140"/>
      <c r="S21" s="140"/>
      <c r="T21" s="140"/>
      <c r="U21" s="140"/>
      <c r="V21" s="140"/>
      <c r="W21" s="140"/>
      <c r="X21" s="140"/>
      <c r="Y21" s="140"/>
      <c r="Z21" s="140"/>
      <c r="AA21" s="140"/>
      <c r="AB21" s="140"/>
      <c r="AC21" s="140"/>
      <c r="AD21" s="140"/>
      <c r="AE21" s="140"/>
      <c r="AF21" s="140"/>
      <c r="AG21" s="140"/>
      <c r="AH21" s="140"/>
      <c r="AI21" s="140"/>
    </row>
    <row r="22" ht="15.75" customHeight="1">
      <c r="M22" s="140"/>
      <c r="N22" s="140"/>
      <c r="O22" s="140"/>
      <c r="P22" s="140"/>
      <c r="Q22" s="140"/>
      <c r="R22" s="140"/>
      <c r="S22" s="140"/>
      <c r="T22" s="140"/>
      <c r="U22" s="140"/>
      <c r="V22" s="140"/>
      <c r="W22" s="140"/>
      <c r="X22" s="140"/>
      <c r="Y22" s="140"/>
      <c r="Z22" s="140"/>
      <c r="AA22" s="140"/>
      <c r="AB22" s="140"/>
      <c r="AC22" s="140"/>
      <c r="AD22" s="140"/>
      <c r="AE22" s="140"/>
      <c r="AF22" s="140"/>
      <c r="AG22" s="140"/>
      <c r="AH22" s="140"/>
      <c r="AI22" s="140"/>
    </row>
    <row r="23" ht="15.75" customHeight="1">
      <c r="M23" s="140"/>
      <c r="N23" s="140"/>
      <c r="O23" s="140"/>
      <c r="P23" s="140"/>
      <c r="Q23" s="140"/>
      <c r="R23" s="140"/>
      <c r="S23" s="140"/>
      <c r="T23" s="140"/>
      <c r="U23" s="140"/>
      <c r="V23" s="140"/>
      <c r="W23" s="140"/>
      <c r="X23" s="140"/>
      <c r="Y23" s="140"/>
      <c r="Z23" s="140"/>
      <c r="AA23" s="140"/>
      <c r="AB23" s="140"/>
      <c r="AC23" s="140"/>
      <c r="AD23" s="140"/>
      <c r="AE23" s="140"/>
      <c r="AF23" s="140"/>
      <c r="AG23" s="140"/>
      <c r="AH23" s="140"/>
      <c r="AI23" s="140"/>
    </row>
    <row r="24" ht="15.75" customHeight="1">
      <c r="M24" s="140"/>
      <c r="N24" s="140"/>
      <c r="O24" s="140"/>
      <c r="P24" s="140"/>
      <c r="Q24" s="140"/>
      <c r="R24" s="140"/>
      <c r="S24" s="140"/>
      <c r="T24" s="140"/>
      <c r="U24" s="140"/>
      <c r="V24" s="140"/>
      <c r="W24" s="140"/>
      <c r="X24" s="140"/>
      <c r="Y24" s="140"/>
      <c r="Z24" s="140"/>
      <c r="AA24" s="140"/>
      <c r="AB24" s="140"/>
      <c r="AC24" s="140"/>
      <c r="AD24" s="140"/>
      <c r="AE24" s="140"/>
      <c r="AF24" s="140"/>
      <c r="AG24" s="140"/>
      <c r="AH24" s="140"/>
      <c r="AI24" s="140"/>
    </row>
    <row r="25" ht="15.75" customHeight="1">
      <c r="M25" s="140"/>
      <c r="N25" s="140"/>
      <c r="O25" s="140"/>
      <c r="P25" s="140"/>
      <c r="Q25" s="140"/>
      <c r="R25" s="140"/>
      <c r="S25" s="140"/>
      <c r="T25" s="140"/>
      <c r="U25" s="140"/>
      <c r="V25" s="140"/>
      <c r="W25" s="140"/>
      <c r="X25" s="140"/>
      <c r="Y25" s="140"/>
      <c r="Z25" s="140"/>
      <c r="AA25" s="140"/>
      <c r="AB25" s="140"/>
      <c r="AC25" s="140"/>
      <c r="AD25" s="140"/>
      <c r="AE25" s="140"/>
      <c r="AF25" s="140"/>
      <c r="AG25" s="140"/>
      <c r="AH25" s="140"/>
      <c r="AI25" s="140"/>
    </row>
    <row r="26" ht="15.75" customHeight="1">
      <c r="M26" s="140"/>
      <c r="N26" s="140"/>
      <c r="O26" s="140"/>
      <c r="P26" s="140"/>
      <c r="Q26" s="140"/>
      <c r="R26" s="140"/>
      <c r="S26" s="140"/>
      <c r="T26" s="140"/>
      <c r="U26" s="140"/>
      <c r="V26" s="140"/>
      <c r="W26" s="140"/>
      <c r="X26" s="140"/>
      <c r="Y26" s="140"/>
      <c r="Z26" s="140"/>
      <c r="AA26" s="140"/>
      <c r="AB26" s="140"/>
      <c r="AC26" s="140"/>
      <c r="AD26" s="140"/>
      <c r="AE26" s="140"/>
      <c r="AF26" s="140"/>
      <c r="AG26" s="140"/>
      <c r="AH26" s="140"/>
      <c r="AI26" s="140"/>
    </row>
    <row r="27" ht="15.75" customHeight="1">
      <c r="M27" s="140"/>
      <c r="N27" s="140"/>
      <c r="O27" s="140"/>
      <c r="P27" s="140"/>
      <c r="Q27" s="140"/>
      <c r="R27" s="140"/>
      <c r="S27" s="140"/>
      <c r="T27" s="140"/>
      <c r="U27" s="140"/>
      <c r="V27" s="140"/>
      <c r="W27" s="140"/>
      <c r="X27" s="140"/>
      <c r="Y27" s="140"/>
      <c r="Z27" s="140"/>
      <c r="AA27" s="140"/>
      <c r="AB27" s="140"/>
      <c r="AC27" s="140"/>
      <c r="AD27" s="140"/>
      <c r="AE27" s="140"/>
      <c r="AF27" s="140"/>
      <c r="AG27" s="140"/>
      <c r="AH27" s="140"/>
      <c r="AI27" s="140"/>
    </row>
    <row r="28" ht="15.75" customHeight="1">
      <c r="A28" s="140"/>
      <c r="B28" s="140"/>
      <c r="C28" s="140"/>
      <c r="D28" s="140"/>
      <c r="E28" s="140"/>
      <c r="F28" s="140"/>
      <c r="G28" s="140"/>
      <c r="H28" s="140"/>
      <c r="I28" s="140"/>
      <c r="J28" s="140"/>
      <c r="K28" s="140"/>
      <c r="L28" s="140"/>
      <c r="M28" s="140"/>
      <c r="N28" s="140"/>
      <c r="O28" s="140"/>
      <c r="P28" s="140"/>
      <c r="Q28" s="140"/>
      <c r="R28" s="140"/>
      <c r="S28" s="140"/>
      <c r="T28" s="140"/>
      <c r="U28" s="140"/>
      <c r="V28" s="140"/>
      <c r="W28" s="140"/>
      <c r="X28" s="140"/>
      <c r="Y28" s="140"/>
      <c r="Z28" s="140"/>
      <c r="AA28" s="140"/>
      <c r="AB28" s="140"/>
      <c r="AC28" s="140"/>
      <c r="AD28" s="140"/>
      <c r="AE28" s="140"/>
      <c r="AF28" s="140"/>
      <c r="AG28" s="140"/>
      <c r="AH28" s="140"/>
      <c r="AI28" s="140"/>
    </row>
    <row r="29" ht="15.75" customHeight="1">
      <c r="A29" s="140"/>
      <c r="B29" s="140"/>
      <c r="C29" s="140"/>
      <c r="D29" s="140"/>
      <c r="E29" s="140"/>
      <c r="F29" s="140"/>
      <c r="G29" s="140"/>
      <c r="H29" s="140"/>
      <c r="I29" s="140"/>
      <c r="J29" s="140"/>
      <c r="K29" s="140"/>
      <c r="L29" s="140"/>
      <c r="M29" s="140"/>
      <c r="N29" s="140"/>
      <c r="O29" s="140"/>
      <c r="P29" s="140"/>
      <c r="Q29" s="140"/>
      <c r="R29" s="140"/>
      <c r="S29" s="140"/>
      <c r="T29" s="140"/>
      <c r="U29" s="140"/>
      <c r="V29" s="140"/>
      <c r="W29" s="140"/>
      <c r="X29" s="140"/>
      <c r="Y29" s="140"/>
      <c r="Z29" s="140"/>
      <c r="AA29" s="140"/>
      <c r="AB29" s="140"/>
      <c r="AC29" s="140"/>
      <c r="AD29" s="140"/>
      <c r="AE29" s="140"/>
      <c r="AF29" s="140"/>
      <c r="AG29" s="140"/>
      <c r="AH29" s="140"/>
      <c r="AI29" s="140"/>
    </row>
    <row r="30" ht="15.75" customHeight="1">
      <c r="A30" s="140"/>
      <c r="B30" s="140"/>
      <c r="C30" s="140"/>
      <c r="D30" s="140"/>
      <c r="E30" s="140"/>
      <c r="F30" s="140"/>
      <c r="G30" s="140"/>
      <c r="H30" s="140"/>
      <c r="I30" s="140"/>
      <c r="J30" s="140"/>
      <c r="K30" s="140"/>
      <c r="L30" s="140"/>
      <c r="M30" s="140"/>
      <c r="N30" s="140"/>
      <c r="O30" s="140"/>
      <c r="P30" s="140"/>
      <c r="Q30" s="140"/>
      <c r="R30" s="140"/>
      <c r="S30" s="140"/>
      <c r="T30" s="140"/>
      <c r="U30" s="140"/>
      <c r="V30" s="140"/>
      <c r="W30" s="140"/>
      <c r="X30" s="140"/>
      <c r="Y30" s="140"/>
      <c r="Z30" s="140"/>
      <c r="AA30" s="140"/>
      <c r="AB30" s="140"/>
      <c r="AC30" s="140"/>
      <c r="AD30" s="140"/>
      <c r="AE30" s="140"/>
      <c r="AF30" s="140"/>
      <c r="AG30" s="140"/>
      <c r="AH30" s="140"/>
      <c r="AI30" s="140"/>
    </row>
    <row r="31" ht="15.75" customHeight="1">
      <c r="A31" s="16"/>
      <c r="B31" s="16"/>
      <c r="C31" s="16"/>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2"/>
    </row>
    <row r="32" ht="15.75" customHeight="1">
      <c r="A32" s="16"/>
      <c r="B32" s="16"/>
      <c r="C32" s="16"/>
      <c r="D32" s="16"/>
      <c r="E32" s="16"/>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2"/>
    </row>
    <row r="33" ht="15.75" customHeight="1">
      <c r="A33" s="16"/>
      <c r="B33" s="16"/>
      <c r="C33" s="16"/>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2"/>
    </row>
    <row r="34" ht="15.75" customHeight="1">
      <c r="A34" s="16"/>
      <c r="B34" s="16"/>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2"/>
    </row>
    <row r="35" ht="15.75" customHeight="1">
      <c r="A35" s="16"/>
      <c r="B35" s="16"/>
      <c r="C35" s="16"/>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2"/>
    </row>
    <row r="36" ht="15.75" customHeight="1">
      <c r="A36" s="16"/>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2"/>
    </row>
    <row r="37" ht="15.75" customHeight="1">
      <c r="A37" s="16"/>
      <c r="B37" s="16"/>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2"/>
    </row>
    <row r="38" ht="15.75" customHeight="1">
      <c r="A38" s="16"/>
      <c r="B38" s="16"/>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2"/>
    </row>
    <row r="39" ht="15.75" customHeight="1">
      <c r="A39" s="16"/>
      <c r="B39" s="16"/>
      <c r="C39" s="16"/>
      <c r="D39" s="16"/>
      <c r="E39" s="16"/>
      <c r="F39" s="16"/>
      <c r="G39" s="16"/>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2"/>
    </row>
    <row r="40" ht="15.75" customHeight="1">
      <c r="A40" s="16"/>
      <c r="B40" s="16"/>
      <c r="C40" s="16"/>
      <c r="D40" s="16"/>
      <c r="E40" s="16"/>
      <c r="F40" s="16"/>
      <c r="G40" s="16"/>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2"/>
    </row>
    <row r="41" ht="15.75" customHeight="1">
      <c r="A41" s="16"/>
      <c r="B41" s="16"/>
      <c r="C41" s="16"/>
      <c r="D41" s="16"/>
      <c r="E41" s="16"/>
      <c r="F41" s="16"/>
      <c r="G41" s="16"/>
      <c r="H41" s="16"/>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2"/>
    </row>
    <row r="42" ht="15.75" customHeight="1">
      <c r="A42" s="16"/>
      <c r="B42" s="16"/>
      <c r="C42" s="16"/>
      <c r="D42" s="16"/>
      <c r="E42" s="16"/>
      <c r="F42" s="16"/>
      <c r="G42" s="16"/>
      <c r="H42" s="16"/>
      <c r="I42" s="16"/>
      <c r="J42" s="16"/>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2"/>
    </row>
    <row r="43" ht="15.75" customHeight="1">
      <c r="A43" s="16"/>
      <c r="B43" s="16"/>
      <c r="C43" s="16"/>
      <c r="D43" s="16"/>
      <c r="E43" s="16"/>
      <c r="F43" s="16"/>
      <c r="G43" s="16"/>
      <c r="H43" s="16"/>
      <c r="I43" s="16"/>
      <c r="J43" s="16"/>
      <c r="K43" s="16"/>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2"/>
    </row>
    <row r="44" ht="15.75" customHeight="1">
      <c r="A44" s="16"/>
      <c r="B44" s="16"/>
      <c r="C44" s="16"/>
      <c r="D44" s="16"/>
      <c r="E44" s="16"/>
      <c r="F44" s="16"/>
      <c r="G44" s="16"/>
      <c r="H44" s="16"/>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2"/>
    </row>
    <row r="45" ht="15.75" customHeight="1">
      <c r="A45" s="16"/>
      <c r="B45" s="16"/>
      <c r="C45" s="16"/>
      <c r="D45" s="16"/>
      <c r="E45" s="16"/>
      <c r="F45" s="16"/>
      <c r="G45" s="16"/>
      <c r="H45" s="16"/>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2"/>
    </row>
    <row r="46" ht="15.75" customHeight="1">
      <c r="A46" s="16"/>
      <c r="B46" s="16"/>
      <c r="C46" s="16"/>
      <c r="D46" s="16"/>
      <c r="E46" s="16"/>
      <c r="F46" s="16"/>
      <c r="G46" s="16"/>
      <c r="H46" s="16"/>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2"/>
    </row>
    <row r="47" ht="15.75" customHeight="1">
      <c r="A47" s="16"/>
      <c r="B47" s="16"/>
      <c r="C47" s="16"/>
      <c r="D47" s="16"/>
      <c r="E47" s="16"/>
      <c r="F47" s="16"/>
      <c r="G47" s="16"/>
      <c r="H47" s="16"/>
      <c r="I47" s="16"/>
      <c r="J47" s="16"/>
      <c r="K47" s="16"/>
      <c r="L47" s="16"/>
      <c r="M47" s="16"/>
      <c r="N47" s="16"/>
      <c r="O47" s="16"/>
      <c r="P47" s="16"/>
      <c r="Q47" s="16"/>
      <c r="R47" s="16"/>
      <c r="S47" s="16"/>
      <c r="T47" s="16"/>
      <c r="U47" s="16"/>
      <c r="V47" s="16"/>
      <c r="W47" s="16"/>
      <c r="X47" s="16"/>
      <c r="Y47" s="16"/>
      <c r="Z47" s="16"/>
      <c r="AA47" s="16"/>
      <c r="AB47" s="16"/>
      <c r="AC47" s="16"/>
      <c r="AD47" s="16"/>
      <c r="AE47" s="16"/>
      <c r="AF47" s="16"/>
      <c r="AG47" s="16"/>
      <c r="AH47" s="16"/>
      <c r="AI47" s="16"/>
      <c r="AJ47" s="2"/>
    </row>
    <row r="48" ht="15.75" customHeight="1">
      <c r="A48" s="16"/>
      <c r="B48" s="16"/>
      <c r="C48" s="16"/>
      <c r="D48" s="16"/>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2"/>
    </row>
    <row r="49" ht="15.75" customHeight="1">
      <c r="A49" s="16"/>
      <c r="B49" s="16"/>
      <c r="C49" s="16"/>
      <c r="D49" s="16"/>
      <c r="E49" s="16"/>
      <c r="F49" s="16"/>
      <c r="G49" s="16"/>
      <c r="H49" s="16"/>
      <c r="I49" s="16"/>
      <c r="J49" s="16"/>
      <c r="K49" s="16"/>
      <c r="L49" s="16"/>
      <c r="M49" s="16"/>
      <c r="N49" s="16"/>
      <c r="O49" s="16"/>
      <c r="P49" s="16"/>
      <c r="Q49" s="16"/>
      <c r="R49" s="16"/>
      <c r="S49" s="16"/>
      <c r="T49" s="16"/>
      <c r="U49" s="16"/>
      <c r="V49" s="16"/>
      <c r="W49" s="16"/>
      <c r="X49" s="16"/>
      <c r="Y49" s="16"/>
      <c r="Z49" s="16"/>
      <c r="AA49" s="16"/>
      <c r="AB49" s="16"/>
      <c r="AC49" s="16"/>
      <c r="AD49" s="16"/>
      <c r="AE49" s="16"/>
      <c r="AF49" s="16"/>
      <c r="AG49" s="16"/>
      <c r="AH49" s="16"/>
      <c r="AI49" s="16"/>
      <c r="AJ49" s="2"/>
    </row>
    <row r="50" ht="15.75" customHeight="1">
      <c r="A50" s="16"/>
      <c r="B50" s="16"/>
      <c r="C50" s="16"/>
      <c r="D50" s="16"/>
      <c r="E50" s="16"/>
      <c r="F50" s="16"/>
      <c r="G50" s="16"/>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2"/>
    </row>
    <row r="51" ht="15.75" customHeight="1">
      <c r="A51" s="16"/>
      <c r="B51" s="16"/>
      <c r="C51" s="16"/>
      <c r="D51" s="16"/>
      <c r="E51" s="16"/>
      <c r="F51" s="16"/>
      <c r="G51" s="16"/>
      <c r="H51" s="16"/>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2"/>
    </row>
    <row r="52" ht="15.75" customHeight="1">
      <c r="A52" s="16"/>
      <c r="B52" s="16"/>
      <c r="C52" s="16"/>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2"/>
    </row>
    <row r="53" ht="15.75" customHeight="1">
      <c r="A53" s="16"/>
      <c r="B53" s="16"/>
      <c r="C53" s="16"/>
      <c r="D53" s="16"/>
      <c r="E53" s="16"/>
      <c r="F53" s="16"/>
      <c r="G53" s="16"/>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2"/>
    </row>
    <row r="54" ht="15.75" customHeight="1">
      <c r="A54" s="16"/>
      <c r="B54" s="16"/>
      <c r="C54" s="16"/>
      <c r="D54" s="16"/>
      <c r="E54" s="16"/>
      <c r="F54" s="16"/>
      <c r="G54" s="16"/>
      <c r="H54" s="16"/>
      <c r="I54" s="16"/>
      <c r="J54" s="16"/>
      <c r="K54" s="16"/>
      <c r="L54" s="16"/>
      <c r="M54" s="16"/>
      <c r="N54" s="16"/>
      <c r="O54" s="16"/>
      <c r="P54" s="16"/>
      <c r="Q54" s="16"/>
      <c r="R54" s="16"/>
      <c r="S54" s="16"/>
      <c r="T54" s="16"/>
      <c r="U54" s="16"/>
      <c r="V54" s="16"/>
      <c r="W54" s="16"/>
      <c r="X54" s="16"/>
      <c r="Y54" s="16"/>
      <c r="Z54" s="16"/>
      <c r="AA54" s="16"/>
      <c r="AB54" s="16"/>
      <c r="AC54" s="16"/>
      <c r="AD54" s="16"/>
      <c r="AE54" s="16"/>
      <c r="AF54" s="16"/>
      <c r="AG54" s="16"/>
      <c r="AH54" s="16"/>
      <c r="AI54" s="16"/>
      <c r="AJ54" s="2"/>
    </row>
    <row r="55" ht="15.75" customHeight="1">
      <c r="A55" s="16"/>
      <c r="B55" s="16"/>
      <c r="C55" s="16"/>
      <c r="D55" s="16"/>
      <c r="E55" s="16"/>
      <c r="F55" s="16"/>
      <c r="G55" s="16"/>
      <c r="H55" s="16"/>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2"/>
    </row>
    <row r="56" ht="15.75" customHeight="1">
      <c r="A56" s="16"/>
      <c r="B56" s="16"/>
      <c r="C56" s="16"/>
      <c r="D56" s="16"/>
      <c r="E56" s="16"/>
      <c r="F56" s="16"/>
      <c r="G56" s="16"/>
      <c r="H56" s="16"/>
      <c r="I56" s="16"/>
      <c r="J56" s="16"/>
      <c r="K56" s="16"/>
      <c r="L56" s="16"/>
      <c r="M56" s="16"/>
      <c r="N56" s="16"/>
      <c r="O56" s="16"/>
      <c r="P56" s="16"/>
      <c r="Q56" s="16"/>
      <c r="R56" s="16"/>
      <c r="S56" s="16"/>
      <c r="T56" s="16"/>
      <c r="U56" s="16"/>
      <c r="V56" s="16"/>
      <c r="W56" s="16"/>
      <c r="X56" s="16"/>
      <c r="Y56" s="16"/>
      <c r="Z56" s="16"/>
      <c r="AA56" s="16"/>
      <c r="AB56" s="16"/>
      <c r="AC56" s="16"/>
      <c r="AD56" s="16"/>
      <c r="AE56" s="16"/>
      <c r="AF56" s="16"/>
      <c r="AG56" s="16"/>
      <c r="AH56" s="16"/>
      <c r="AI56" s="16"/>
      <c r="AJ56" s="2"/>
    </row>
    <row r="57" ht="15.75" customHeight="1">
      <c r="A57" s="16"/>
      <c r="B57" s="16"/>
      <c r="C57" s="16"/>
      <c r="D57" s="16"/>
      <c r="E57" s="16"/>
      <c r="F57" s="16"/>
      <c r="G57" s="16"/>
      <c r="H57" s="16"/>
      <c r="I57" s="16"/>
      <c r="J57" s="16"/>
      <c r="K57" s="16"/>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2"/>
    </row>
    <row r="58" ht="15.75" customHeight="1">
      <c r="A58" s="16"/>
      <c r="B58" s="16"/>
      <c r="C58" s="16"/>
      <c r="D58" s="16"/>
      <c r="E58" s="16"/>
      <c r="F58" s="16"/>
      <c r="G58" s="16"/>
      <c r="H58" s="16"/>
      <c r="I58" s="16"/>
      <c r="J58" s="16"/>
      <c r="K58" s="16"/>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2"/>
    </row>
    <row r="59" ht="15.75" customHeight="1">
      <c r="A59" s="16"/>
      <c r="B59" s="16"/>
      <c r="C59" s="16"/>
      <c r="D59" s="16"/>
      <c r="E59" s="16"/>
      <c r="F59" s="16"/>
      <c r="G59" s="16"/>
      <c r="H59" s="16"/>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2"/>
    </row>
    <row r="60" ht="15.75" customHeight="1">
      <c r="A60" s="16"/>
      <c r="B60" s="16"/>
      <c r="C60" s="16"/>
      <c r="D60" s="16"/>
      <c r="E60" s="16"/>
      <c r="F60" s="16"/>
      <c r="G60" s="16"/>
      <c r="H60" s="16"/>
      <c r="I60" s="16"/>
      <c r="J60" s="16"/>
      <c r="K60" s="16"/>
      <c r="L60" s="16"/>
      <c r="M60" s="16"/>
      <c r="N60" s="16"/>
      <c r="O60" s="16"/>
      <c r="P60" s="16"/>
      <c r="Q60" s="16"/>
      <c r="R60" s="16"/>
      <c r="S60" s="16"/>
      <c r="T60" s="16"/>
      <c r="U60" s="16"/>
      <c r="V60" s="16"/>
      <c r="W60" s="16"/>
      <c r="X60" s="16"/>
      <c r="Y60" s="16"/>
      <c r="Z60" s="16"/>
      <c r="AA60" s="16"/>
      <c r="AB60" s="16"/>
      <c r="AC60" s="16"/>
      <c r="AD60" s="16"/>
      <c r="AE60" s="16"/>
      <c r="AF60" s="16"/>
      <c r="AG60" s="16"/>
      <c r="AH60" s="16"/>
      <c r="AI60" s="16"/>
      <c r="AJ60" s="2"/>
    </row>
    <row r="61" ht="15.75" customHeight="1">
      <c r="A61" s="16"/>
      <c r="B61" s="16"/>
      <c r="C61" s="16"/>
      <c r="D61" s="16"/>
      <c r="E61" s="16"/>
      <c r="F61" s="16"/>
      <c r="G61" s="16"/>
      <c r="H61" s="16"/>
      <c r="I61" s="16"/>
      <c r="J61" s="16"/>
      <c r="K61" s="16"/>
      <c r="L61" s="16"/>
      <c r="M61" s="16"/>
      <c r="N61" s="16"/>
      <c r="O61" s="16"/>
      <c r="P61" s="16"/>
      <c r="Q61" s="16"/>
      <c r="R61" s="16"/>
      <c r="S61" s="16"/>
      <c r="T61" s="16"/>
      <c r="U61" s="16"/>
      <c r="V61" s="16"/>
      <c r="W61" s="16"/>
      <c r="X61" s="16"/>
      <c r="Y61" s="16"/>
      <c r="Z61" s="16"/>
      <c r="AA61" s="16"/>
      <c r="AB61" s="16"/>
      <c r="AC61" s="16"/>
      <c r="AD61" s="16"/>
      <c r="AE61" s="16"/>
      <c r="AF61" s="16"/>
      <c r="AG61" s="16"/>
      <c r="AH61" s="16"/>
      <c r="AI61" s="16"/>
      <c r="AJ61" s="2"/>
    </row>
    <row r="62" ht="15.75" customHeight="1">
      <c r="A62" s="16"/>
      <c r="B62" s="16"/>
      <c r="C62" s="16"/>
      <c r="D62" s="16"/>
      <c r="E62" s="16"/>
      <c r="F62" s="16"/>
      <c r="G62" s="16"/>
      <c r="H62" s="16"/>
      <c r="I62" s="16"/>
      <c r="J62" s="16"/>
      <c r="K62" s="16"/>
      <c r="L62" s="16"/>
      <c r="M62" s="16"/>
      <c r="N62" s="16"/>
      <c r="O62" s="16"/>
      <c r="P62" s="16"/>
      <c r="Q62" s="16"/>
      <c r="R62" s="16"/>
      <c r="S62" s="16"/>
      <c r="T62" s="16"/>
      <c r="U62" s="16"/>
      <c r="V62" s="16"/>
      <c r="W62" s="16"/>
      <c r="X62" s="16"/>
      <c r="Y62" s="16"/>
      <c r="Z62" s="16"/>
      <c r="AA62" s="16"/>
      <c r="AB62" s="16"/>
      <c r="AC62" s="16"/>
      <c r="AD62" s="16"/>
      <c r="AE62" s="16"/>
      <c r="AF62" s="16"/>
      <c r="AG62" s="16"/>
      <c r="AH62" s="16"/>
      <c r="AI62" s="16"/>
      <c r="AJ62" s="2"/>
    </row>
    <row r="63" ht="15.75" customHeight="1">
      <c r="A63" s="16"/>
      <c r="B63" s="16"/>
      <c r="C63" s="16"/>
      <c r="D63" s="16"/>
      <c r="E63" s="16"/>
      <c r="F63" s="16"/>
      <c r="G63" s="16"/>
      <c r="H63" s="16"/>
      <c r="I63" s="16"/>
      <c r="J63" s="16"/>
      <c r="K63" s="16"/>
      <c r="L63" s="16"/>
      <c r="M63" s="16"/>
      <c r="N63" s="16"/>
      <c r="O63" s="16"/>
      <c r="P63" s="16"/>
      <c r="Q63" s="16"/>
      <c r="R63" s="16"/>
      <c r="S63" s="16"/>
      <c r="T63" s="16"/>
      <c r="U63" s="16"/>
      <c r="V63" s="16"/>
      <c r="W63" s="16"/>
      <c r="X63" s="16"/>
      <c r="Y63" s="16"/>
      <c r="Z63" s="16"/>
      <c r="AA63" s="16"/>
      <c r="AB63" s="16"/>
      <c r="AC63" s="16"/>
      <c r="AD63" s="16"/>
      <c r="AE63" s="16"/>
      <c r="AF63" s="16"/>
      <c r="AG63" s="16"/>
      <c r="AH63" s="16"/>
      <c r="AI63" s="16"/>
      <c r="AJ63" s="2"/>
    </row>
    <row r="64" ht="15.75" customHeight="1">
      <c r="A64" s="16"/>
      <c r="B64" s="16"/>
      <c r="C64" s="16"/>
      <c r="D64" s="16"/>
      <c r="E64" s="16"/>
      <c r="F64" s="16"/>
      <c r="G64" s="16"/>
      <c r="H64" s="16"/>
      <c r="I64" s="16"/>
      <c r="J64" s="16"/>
      <c r="K64" s="16"/>
      <c r="L64" s="16"/>
      <c r="M64" s="16"/>
      <c r="N64" s="16"/>
      <c r="O64" s="16"/>
      <c r="P64" s="16"/>
      <c r="Q64" s="16"/>
      <c r="R64" s="16"/>
      <c r="S64" s="16"/>
      <c r="T64" s="16"/>
      <c r="U64" s="16"/>
      <c r="V64" s="16"/>
      <c r="W64" s="16"/>
      <c r="X64" s="16"/>
      <c r="Y64" s="16"/>
      <c r="Z64" s="16"/>
      <c r="AA64" s="16"/>
      <c r="AB64" s="16"/>
      <c r="AC64" s="16"/>
      <c r="AD64" s="16"/>
      <c r="AE64" s="16"/>
      <c r="AF64" s="16"/>
      <c r="AG64" s="16"/>
      <c r="AH64" s="16"/>
      <c r="AI64" s="16"/>
      <c r="AJ64" s="2"/>
    </row>
    <row r="65" ht="15.75" customHeight="1">
      <c r="A65" s="16"/>
      <c r="B65" s="16"/>
      <c r="C65" s="16"/>
      <c r="D65" s="16"/>
      <c r="E65" s="16"/>
      <c r="F65" s="16"/>
      <c r="G65" s="16"/>
      <c r="H65" s="16"/>
      <c r="I65" s="16"/>
      <c r="J65" s="16"/>
      <c r="K65" s="16"/>
      <c r="L65" s="16"/>
      <c r="M65" s="16"/>
      <c r="N65" s="16"/>
      <c r="O65" s="16"/>
      <c r="P65" s="16"/>
      <c r="Q65" s="16"/>
      <c r="R65" s="16"/>
      <c r="S65" s="16"/>
      <c r="T65" s="16"/>
      <c r="U65" s="16"/>
      <c r="V65" s="16"/>
      <c r="W65" s="16"/>
      <c r="X65" s="16"/>
      <c r="Y65" s="16"/>
      <c r="Z65" s="16"/>
      <c r="AA65" s="16"/>
      <c r="AB65" s="16"/>
      <c r="AC65" s="16"/>
      <c r="AD65" s="16"/>
      <c r="AE65" s="16"/>
      <c r="AF65" s="16"/>
      <c r="AG65" s="16"/>
      <c r="AH65" s="16"/>
      <c r="AI65" s="16"/>
      <c r="AJ65" s="2"/>
    </row>
    <row r="66" ht="15.75" customHeight="1">
      <c r="A66" s="16"/>
      <c r="B66" s="16"/>
      <c r="C66" s="16"/>
      <c r="D66" s="16"/>
      <c r="E66" s="16"/>
      <c r="F66" s="16"/>
      <c r="G66" s="16"/>
      <c r="H66" s="16"/>
      <c r="I66" s="16"/>
      <c r="J66" s="16"/>
      <c r="K66" s="16"/>
      <c r="L66" s="16"/>
      <c r="M66" s="16"/>
      <c r="N66" s="16"/>
      <c r="O66" s="16"/>
      <c r="P66" s="16"/>
      <c r="Q66" s="16"/>
      <c r="R66" s="16"/>
      <c r="S66" s="16"/>
      <c r="T66" s="16"/>
      <c r="U66" s="16"/>
      <c r="V66" s="16"/>
      <c r="W66" s="16"/>
      <c r="X66" s="16"/>
      <c r="Y66" s="16"/>
      <c r="Z66" s="16"/>
      <c r="AA66" s="16"/>
      <c r="AB66" s="16"/>
      <c r="AC66" s="16"/>
      <c r="AD66" s="16"/>
      <c r="AE66" s="16"/>
      <c r="AF66" s="16"/>
      <c r="AG66" s="16"/>
      <c r="AH66" s="16"/>
      <c r="AI66" s="16"/>
      <c r="AJ66" s="2"/>
    </row>
    <row r="67" ht="15.75" customHeight="1">
      <c r="A67" s="16"/>
      <c r="B67" s="16"/>
      <c r="C67" s="16"/>
      <c r="D67" s="16"/>
      <c r="E67" s="16"/>
      <c r="F67" s="16"/>
      <c r="G67" s="16"/>
      <c r="H67" s="16"/>
      <c r="I67" s="16"/>
      <c r="J67" s="16"/>
      <c r="K67" s="16"/>
      <c r="L67" s="16"/>
      <c r="M67" s="16"/>
      <c r="N67" s="16"/>
      <c r="O67" s="16"/>
      <c r="P67" s="16"/>
      <c r="Q67" s="16"/>
      <c r="R67" s="16"/>
      <c r="S67" s="16"/>
      <c r="T67" s="16"/>
      <c r="U67" s="16"/>
      <c r="V67" s="16"/>
      <c r="W67" s="16"/>
      <c r="X67" s="16"/>
      <c r="Y67" s="16"/>
      <c r="Z67" s="16"/>
      <c r="AA67" s="16"/>
      <c r="AB67" s="16"/>
      <c r="AC67" s="16"/>
      <c r="AD67" s="16"/>
      <c r="AE67" s="16"/>
      <c r="AF67" s="16"/>
      <c r="AG67" s="16"/>
      <c r="AH67" s="16"/>
      <c r="AI67" s="16"/>
      <c r="AJ67" s="2"/>
    </row>
    <row r="68" ht="15.75" customHeight="1">
      <c r="A68" s="16"/>
      <c r="B68" s="16"/>
      <c r="C68" s="16"/>
      <c r="D68" s="16"/>
      <c r="E68" s="16"/>
      <c r="F68" s="16"/>
      <c r="G68" s="16"/>
      <c r="H68" s="16"/>
      <c r="I68" s="16"/>
      <c r="J68" s="16"/>
      <c r="K68" s="16"/>
      <c r="L68" s="16"/>
      <c r="M68" s="16"/>
      <c r="N68" s="16"/>
      <c r="O68" s="16"/>
      <c r="P68" s="16"/>
      <c r="Q68" s="16"/>
      <c r="R68" s="16"/>
      <c r="S68" s="16"/>
      <c r="T68" s="16"/>
      <c r="U68" s="16"/>
      <c r="V68" s="16"/>
      <c r="W68" s="16"/>
      <c r="X68" s="16"/>
      <c r="Y68" s="16"/>
      <c r="Z68" s="16"/>
      <c r="AA68" s="16"/>
      <c r="AB68" s="16"/>
      <c r="AC68" s="16"/>
      <c r="AD68" s="16"/>
      <c r="AE68" s="16"/>
      <c r="AF68" s="16"/>
      <c r="AG68" s="16"/>
      <c r="AH68" s="16"/>
      <c r="AI68" s="16"/>
      <c r="AJ68" s="2"/>
    </row>
    <row r="69" ht="15.75" customHeight="1">
      <c r="A69" s="16"/>
      <c r="B69" s="16"/>
      <c r="C69" s="16"/>
      <c r="D69" s="16"/>
      <c r="E69" s="16"/>
      <c r="F69" s="16"/>
      <c r="G69" s="16"/>
      <c r="H69" s="16"/>
      <c r="I69" s="16"/>
      <c r="J69" s="16"/>
      <c r="K69" s="16"/>
      <c r="L69" s="16"/>
      <c r="M69" s="16"/>
      <c r="N69" s="16"/>
      <c r="O69" s="16"/>
      <c r="P69" s="16"/>
      <c r="Q69" s="16"/>
      <c r="R69" s="16"/>
      <c r="S69" s="16"/>
      <c r="T69" s="16"/>
      <c r="U69" s="16"/>
      <c r="V69" s="16"/>
      <c r="W69" s="16"/>
      <c r="X69" s="16"/>
      <c r="Y69" s="16"/>
      <c r="Z69" s="16"/>
      <c r="AA69" s="16"/>
      <c r="AB69" s="16"/>
      <c r="AC69" s="16"/>
      <c r="AD69" s="16"/>
      <c r="AE69" s="16"/>
      <c r="AF69" s="16"/>
      <c r="AG69" s="16"/>
      <c r="AH69" s="16"/>
      <c r="AI69" s="16"/>
      <c r="AJ69" s="2"/>
    </row>
    <row r="70" ht="15.75" customHeight="1">
      <c r="A70" s="16"/>
      <c r="B70" s="16"/>
      <c r="C70" s="16"/>
      <c r="D70" s="16"/>
      <c r="E70" s="16"/>
      <c r="F70" s="16"/>
      <c r="G70" s="16"/>
      <c r="H70" s="16"/>
      <c r="I70" s="16"/>
      <c r="J70" s="16"/>
      <c r="K70" s="16"/>
      <c r="L70" s="16"/>
      <c r="M70" s="16"/>
      <c r="N70" s="16"/>
      <c r="O70" s="16"/>
      <c r="P70" s="16"/>
      <c r="Q70" s="16"/>
      <c r="R70" s="16"/>
      <c r="S70" s="16"/>
      <c r="T70" s="16"/>
      <c r="U70" s="16"/>
      <c r="V70" s="16"/>
      <c r="W70" s="16"/>
      <c r="X70" s="16"/>
      <c r="Y70" s="16"/>
      <c r="Z70" s="16"/>
      <c r="AA70" s="16"/>
      <c r="AB70" s="16"/>
      <c r="AC70" s="16"/>
      <c r="AD70" s="16"/>
      <c r="AE70" s="16"/>
      <c r="AF70" s="16"/>
      <c r="AG70" s="16"/>
      <c r="AH70" s="16"/>
      <c r="AI70" s="16"/>
      <c r="AJ70" s="2"/>
    </row>
    <row r="71" ht="15.75" customHeight="1">
      <c r="A71" s="16"/>
      <c r="B71" s="16"/>
      <c r="C71" s="16"/>
      <c r="D71" s="16"/>
      <c r="E71" s="16"/>
      <c r="F71" s="16"/>
      <c r="G71" s="16"/>
      <c r="H71" s="16"/>
      <c r="I71" s="16"/>
      <c r="J71" s="16"/>
      <c r="K71" s="16"/>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2"/>
    </row>
    <row r="72" ht="15.75" customHeight="1">
      <c r="A72" s="16"/>
      <c r="B72" s="16"/>
      <c r="C72" s="16"/>
      <c r="D72" s="16"/>
      <c r="E72" s="16"/>
      <c r="F72" s="16"/>
      <c r="G72" s="16"/>
      <c r="H72" s="16"/>
      <c r="I72" s="16"/>
      <c r="J72" s="16"/>
      <c r="K72" s="16"/>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2"/>
    </row>
    <row r="73" ht="15.75" customHeight="1">
      <c r="A73" s="16"/>
      <c r="B73" s="16"/>
      <c r="C73" s="16"/>
      <c r="D73" s="16"/>
      <c r="E73" s="16"/>
      <c r="F73" s="16"/>
      <c r="G73" s="16"/>
      <c r="H73" s="16"/>
      <c r="I73" s="16"/>
      <c r="J73" s="16"/>
      <c r="K73" s="16"/>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2"/>
    </row>
    <row r="74" ht="15.75" customHeight="1">
      <c r="A74" s="16"/>
      <c r="B74" s="16"/>
      <c r="C74" s="16"/>
      <c r="D74" s="16"/>
      <c r="E74" s="16"/>
      <c r="F74" s="16"/>
      <c r="G74" s="16"/>
      <c r="H74" s="16"/>
      <c r="I74" s="16"/>
      <c r="J74" s="16"/>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2"/>
    </row>
    <row r="75" ht="15.75" customHeight="1">
      <c r="A75" s="16"/>
      <c r="B75" s="16"/>
      <c r="C75" s="16"/>
      <c r="D75" s="16"/>
      <c r="E75" s="16"/>
      <c r="F75" s="16"/>
      <c r="G75" s="16"/>
      <c r="H75" s="16"/>
      <c r="I75" s="16"/>
      <c r="J75" s="16"/>
      <c r="K75" s="16"/>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2"/>
    </row>
    <row r="76" ht="15.75" customHeight="1">
      <c r="A76" s="16"/>
      <c r="B76" s="16"/>
      <c r="C76" s="16"/>
      <c r="D76" s="16"/>
      <c r="E76" s="16"/>
      <c r="F76" s="16"/>
      <c r="G76" s="16"/>
      <c r="H76" s="16"/>
      <c r="I76" s="16"/>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2"/>
    </row>
    <row r="77" ht="15.75" customHeight="1">
      <c r="A77" s="16"/>
      <c r="B77" s="16"/>
      <c r="C77" s="16"/>
      <c r="D77" s="16"/>
      <c r="E77" s="16"/>
      <c r="F77" s="16"/>
      <c r="G77" s="16"/>
      <c r="H77" s="16"/>
      <c r="I77" s="16"/>
      <c r="J77" s="16"/>
      <c r="K77" s="16"/>
      <c r="L77" s="16"/>
      <c r="M77" s="16"/>
      <c r="N77" s="16"/>
      <c r="O77" s="16"/>
      <c r="P77" s="16"/>
      <c r="Q77" s="16"/>
      <c r="R77" s="16"/>
      <c r="S77" s="16"/>
      <c r="T77" s="16"/>
      <c r="U77" s="16"/>
      <c r="V77" s="16"/>
      <c r="W77" s="16"/>
      <c r="X77" s="16"/>
      <c r="Y77" s="16"/>
      <c r="Z77" s="16"/>
      <c r="AA77" s="16"/>
      <c r="AB77" s="16"/>
      <c r="AC77" s="16"/>
      <c r="AD77" s="16"/>
      <c r="AE77" s="16"/>
      <c r="AF77" s="16"/>
      <c r="AG77" s="16"/>
      <c r="AH77" s="16"/>
      <c r="AI77" s="16"/>
      <c r="AJ77" s="2"/>
    </row>
    <row r="78" ht="15.75" customHeight="1">
      <c r="A78" s="16"/>
      <c r="B78" s="16"/>
      <c r="C78" s="16"/>
      <c r="D78" s="16"/>
      <c r="E78" s="16"/>
      <c r="F78" s="16"/>
      <c r="G78" s="16"/>
      <c r="H78" s="16"/>
      <c r="I78" s="16"/>
      <c r="J78" s="16"/>
      <c r="K78" s="16"/>
      <c r="L78" s="16"/>
      <c r="M78" s="16"/>
      <c r="N78" s="16"/>
      <c r="O78" s="16"/>
      <c r="P78" s="16"/>
      <c r="Q78" s="16"/>
      <c r="R78" s="16"/>
      <c r="S78" s="16"/>
      <c r="T78" s="16"/>
      <c r="U78" s="16"/>
      <c r="V78" s="16"/>
      <c r="W78" s="16"/>
      <c r="X78" s="16"/>
      <c r="Y78" s="16"/>
      <c r="Z78" s="16"/>
      <c r="AA78" s="16"/>
      <c r="AB78" s="16"/>
      <c r="AC78" s="16"/>
      <c r="AD78" s="16"/>
      <c r="AE78" s="16"/>
      <c r="AF78" s="16"/>
      <c r="AG78" s="16"/>
      <c r="AH78" s="16"/>
      <c r="AI78" s="16"/>
      <c r="AJ78" s="2"/>
    </row>
    <row r="79" ht="15.75" customHeight="1">
      <c r="A79" s="16"/>
      <c r="B79" s="16"/>
      <c r="C79" s="16"/>
      <c r="D79" s="16"/>
      <c r="E79" s="16"/>
      <c r="F79" s="16"/>
      <c r="G79" s="16"/>
      <c r="H79" s="16"/>
      <c r="I79" s="16"/>
      <c r="J79" s="16"/>
      <c r="K79" s="16"/>
      <c r="L79" s="16"/>
      <c r="M79" s="16"/>
      <c r="N79" s="16"/>
      <c r="O79" s="16"/>
      <c r="P79" s="16"/>
      <c r="Q79" s="16"/>
      <c r="R79" s="16"/>
      <c r="S79" s="16"/>
      <c r="T79" s="16"/>
      <c r="U79" s="16"/>
      <c r="V79" s="16"/>
      <c r="W79" s="16"/>
      <c r="X79" s="16"/>
      <c r="Y79" s="16"/>
      <c r="Z79" s="16"/>
      <c r="AA79" s="16"/>
      <c r="AB79" s="16"/>
      <c r="AC79" s="16"/>
      <c r="AD79" s="16"/>
      <c r="AE79" s="16"/>
      <c r="AF79" s="16"/>
      <c r="AG79" s="16"/>
      <c r="AH79" s="16"/>
      <c r="AI79" s="16"/>
      <c r="AJ79" s="2"/>
    </row>
    <row r="80" ht="15.75" customHeight="1">
      <c r="A80" s="16"/>
      <c r="B80" s="16"/>
      <c r="C80" s="16"/>
      <c r="D80" s="16"/>
      <c r="E80" s="16"/>
      <c r="F80" s="16"/>
      <c r="G80" s="16"/>
      <c r="H80" s="16"/>
      <c r="I80" s="16"/>
      <c r="J80" s="16"/>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2"/>
    </row>
    <row r="81" ht="15.75" customHeight="1">
      <c r="A81" s="16"/>
      <c r="B81" s="16"/>
      <c r="C81" s="16"/>
      <c r="D81" s="16"/>
      <c r="E81" s="16"/>
      <c r="F81" s="16"/>
      <c r="G81" s="16"/>
      <c r="H81" s="16"/>
      <c r="I81" s="16"/>
      <c r="J81" s="16"/>
      <c r="K81" s="16"/>
      <c r="L81" s="16"/>
      <c r="M81" s="16"/>
      <c r="N81" s="16"/>
      <c r="O81" s="16"/>
      <c r="P81" s="16"/>
      <c r="Q81" s="16"/>
      <c r="R81" s="16"/>
      <c r="S81" s="16"/>
      <c r="T81" s="16"/>
      <c r="U81" s="16"/>
      <c r="V81" s="16"/>
      <c r="W81" s="16"/>
      <c r="X81" s="16"/>
      <c r="Y81" s="16"/>
      <c r="Z81" s="16"/>
      <c r="AA81" s="16"/>
      <c r="AB81" s="16"/>
      <c r="AC81" s="16"/>
      <c r="AD81" s="16"/>
      <c r="AE81" s="16"/>
      <c r="AF81" s="16"/>
      <c r="AG81" s="16"/>
      <c r="AH81" s="16"/>
      <c r="AI81" s="16"/>
      <c r="AJ81" s="2"/>
    </row>
    <row r="82" ht="15.75" customHeight="1">
      <c r="A82" s="16"/>
      <c r="B82" s="16"/>
      <c r="C82" s="16"/>
      <c r="D82" s="16"/>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2"/>
    </row>
    <row r="83" ht="15.75" customHeight="1">
      <c r="A83" s="16"/>
      <c r="B83" s="16"/>
      <c r="C83" s="16"/>
      <c r="D83" s="16"/>
      <c r="E83" s="16"/>
      <c r="F83" s="16"/>
      <c r="G83" s="16"/>
      <c r="H83" s="16"/>
      <c r="I83" s="16"/>
      <c r="J83" s="16"/>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2"/>
    </row>
    <row r="84" ht="15.75" customHeight="1">
      <c r="A84" s="16"/>
      <c r="B84" s="16"/>
      <c r="C84" s="16"/>
      <c r="D84" s="16"/>
      <c r="E84" s="16"/>
      <c r="F84" s="16"/>
      <c r="G84" s="16"/>
      <c r="H84" s="16"/>
      <c r="I84" s="16"/>
      <c r="J84" s="16"/>
      <c r="K84" s="16"/>
      <c r="L84" s="16"/>
      <c r="M84" s="16"/>
      <c r="N84" s="16"/>
      <c r="O84" s="16"/>
      <c r="P84" s="16"/>
      <c r="Q84" s="16"/>
      <c r="R84" s="16"/>
      <c r="S84" s="16"/>
      <c r="T84" s="16"/>
      <c r="U84" s="16"/>
      <c r="V84" s="16"/>
      <c r="W84" s="16"/>
      <c r="X84" s="16"/>
      <c r="Y84" s="16"/>
      <c r="Z84" s="16"/>
      <c r="AA84" s="16"/>
      <c r="AB84" s="16"/>
      <c r="AC84" s="16"/>
      <c r="AD84" s="16"/>
      <c r="AE84" s="16"/>
      <c r="AF84" s="16"/>
      <c r="AG84" s="16"/>
      <c r="AH84" s="16"/>
      <c r="AI84" s="16"/>
      <c r="AJ84" s="2"/>
    </row>
    <row r="85" ht="15.75" customHeight="1">
      <c r="A85" s="16"/>
      <c r="B85" s="16"/>
      <c r="C85" s="16"/>
      <c r="D85" s="16"/>
      <c r="E85" s="16"/>
      <c r="F85" s="16"/>
      <c r="G85" s="16"/>
      <c r="H85" s="16"/>
      <c r="I85" s="16"/>
      <c r="J85" s="16"/>
      <c r="K85" s="16"/>
      <c r="L85" s="16"/>
      <c r="M85" s="16"/>
      <c r="N85" s="16"/>
      <c r="O85" s="16"/>
      <c r="P85" s="16"/>
      <c r="Q85" s="16"/>
      <c r="R85" s="16"/>
      <c r="S85" s="16"/>
      <c r="T85" s="16"/>
      <c r="U85" s="16"/>
      <c r="V85" s="16"/>
      <c r="W85" s="16"/>
      <c r="X85" s="16"/>
      <c r="Y85" s="16"/>
      <c r="Z85" s="16"/>
      <c r="AA85" s="16"/>
      <c r="AB85" s="16"/>
      <c r="AC85" s="16"/>
      <c r="AD85" s="16"/>
      <c r="AE85" s="16"/>
      <c r="AF85" s="16"/>
      <c r="AG85" s="16"/>
      <c r="AH85" s="16"/>
      <c r="AI85" s="16"/>
      <c r="AJ85" s="2"/>
    </row>
    <row r="86" ht="15.75" customHeight="1">
      <c r="A86" s="16"/>
      <c r="B86" s="16"/>
      <c r="C86" s="16"/>
      <c r="D86" s="16"/>
      <c r="E86" s="16"/>
      <c r="F86" s="16"/>
      <c r="G86" s="16"/>
      <c r="H86" s="16"/>
      <c r="I86" s="16"/>
      <c r="J86" s="16"/>
      <c r="K86" s="16"/>
      <c r="L86" s="16"/>
      <c r="M86" s="16"/>
      <c r="N86" s="16"/>
      <c r="O86" s="16"/>
      <c r="P86" s="16"/>
      <c r="Q86" s="16"/>
      <c r="R86" s="16"/>
      <c r="S86" s="16"/>
      <c r="T86" s="16"/>
      <c r="U86" s="16"/>
      <c r="V86" s="16"/>
      <c r="W86" s="16"/>
      <c r="X86" s="16"/>
      <c r="Y86" s="16"/>
      <c r="Z86" s="16"/>
      <c r="AA86" s="16"/>
      <c r="AB86" s="16"/>
      <c r="AC86" s="16"/>
      <c r="AD86" s="16"/>
      <c r="AE86" s="16"/>
      <c r="AF86" s="16"/>
      <c r="AG86" s="16"/>
      <c r="AH86" s="16"/>
      <c r="AI86" s="16"/>
      <c r="AJ86" s="2"/>
    </row>
    <row r="87" ht="15.75" customHeight="1">
      <c r="A87" s="16"/>
      <c r="B87" s="16"/>
      <c r="C87" s="16"/>
      <c r="D87" s="16"/>
      <c r="E87" s="16"/>
      <c r="F87" s="16"/>
      <c r="G87" s="16"/>
      <c r="H87" s="16"/>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2"/>
    </row>
    <row r="88" ht="15.75" customHeight="1">
      <c r="A88" s="16"/>
      <c r="B88" s="16"/>
      <c r="C88" s="16"/>
      <c r="D88" s="16"/>
      <c r="E88" s="16"/>
      <c r="F88" s="16"/>
      <c r="G88" s="16"/>
      <c r="H88" s="16"/>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2"/>
    </row>
    <row r="89" ht="15.75" customHeight="1">
      <c r="A89" s="16"/>
      <c r="B89" s="16"/>
      <c r="C89" s="16"/>
      <c r="D89" s="16"/>
      <c r="E89" s="16"/>
      <c r="F89" s="16"/>
      <c r="G89" s="16"/>
      <c r="H89" s="16"/>
      <c r="I89" s="16"/>
      <c r="J89" s="16"/>
      <c r="K89" s="16"/>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2"/>
    </row>
    <row r="90" ht="15.75" customHeight="1">
      <c r="A90" s="16"/>
      <c r="B90" s="16"/>
      <c r="C90" s="16"/>
      <c r="D90" s="16"/>
      <c r="E90" s="16"/>
      <c r="F90" s="16"/>
      <c r="G90" s="16"/>
      <c r="H90" s="16"/>
      <c r="I90" s="16"/>
      <c r="J90" s="16"/>
      <c r="K90" s="16"/>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2"/>
    </row>
    <row r="91" ht="15.75" customHeight="1">
      <c r="A91" s="16"/>
      <c r="B91" s="16"/>
      <c r="C91" s="16"/>
      <c r="D91" s="16"/>
      <c r="E91" s="16"/>
      <c r="F91" s="16"/>
      <c r="G91" s="16"/>
      <c r="H91" s="16"/>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2"/>
    </row>
    <row r="92" ht="15.75" customHeight="1">
      <c r="A92" s="16"/>
      <c r="B92" s="16"/>
      <c r="C92" s="16"/>
      <c r="D92" s="16"/>
      <c r="E92" s="16"/>
      <c r="F92" s="16"/>
      <c r="G92" s="16"/>
      <c r="H92" s="16"/>
      <c r="I92" s="16"/>
      <c r="J92" s="16"/>
      <c r="K92" s="16"/>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2"/>
    </row>
    <row r="93" ht="15.75" customHeight="1">
      <c r="A93" s="16"/>
      <c r="B93" s="16"/>
      <c r="C93" s="16"/>
      <c r="D93" s="16"/>
      <c r="E93" s="16"/>
      <c r="F93" s="16"/>
      <c r="G93" s="16"/>
      <c r="H93" s="16"/>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2"/>
    </row>
    <row r="94" ht="15.75" customHeight="1">
      <c r="A94" s="16"/>
      <c r="B94" s="16"/>
      <c r="C94" s="16"/>
      <c r="D94" s="16"/>
      <c r="E94" s="16"/>
      <c r="F94" s="16"/>
      <c r="G94" s="16"/>
      <c r="H94" s="16"/>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2"/>
    </row>
    <row r="95" ht="15.75" customHeight="1">
      <c r="A95" s="16"/>
      <c r="B95" s="16"/>
      <c r="C95" s="16"/>
      <c r="D95" s="16"/>
      <c r="E95" s="16"/>
      <c r="F95" s="16"/>
      <c r="G95" s="16"/>
      <c r="H95" s="16"/>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2"/>
    </row>
    <row r="96" ht="15.75" customHeight="1">
      <c r="A96" s="16"/>
      <c r="B96" s="16"/>
      <c r="C96" s="16"/>
      <c r="D96" s="16"/>
      <c r="E96" s="16"/>
      <c r="F96" s="16"/>
      <c r="G96" s="16"/>
      <c r="H96" s="16"/>
      <c r="I96" s="16"/>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2"/>
    </row>
    <row r="97" ht="15.75" customHeight="1">
      <c r="A97" s="16"/>
      <c r="B97" s="16"/>
      <c r="C97" s="16"/>
      <c r="D97" s="16"/>
      <c r="E97" s="16"/>
      <c r="F97" s="16"/>
      <c r="G97" s="16"/>
      <c r="H97" s="16"/>
      <c r="I97" s="16"/>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2"/>
    </row>
    <row r="98" ht="15.75" customHeight="1">
      <c r="A98" s="16"/>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2"/>
    </row>
    <row r="99" ht="15.75" customHeight="1">
      <c r="A99" s="16"/>
      <c r="B99" s="16"/>
      <c r="C99" s="16"/>
      <c r="D99" s="16"/>
      <c r="E99" s="16"/>
      <c r="F99" s="16"/>
      <c r="G99" s="16"/>
      <c r="H99" s="16"/>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2"/>
    </row>
    <row r="100" ht="15.75" customHeight="1">
      <c r="A100" s="16"/>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2"/>
    </row>
    <row r="101" ht="15.75" customHeight="1">
      <c r="A101" s="16"/>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2"/>
    </row>
    <row r="102" ht="15.75" customHeight="1">
      <c r="A102" s="16"/>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2"/>
    </row>
    <row r="103" ht="15.75" customHeight="1">
      <c r="A103" s="16"/>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2"/>
    </row>
    <row r="104" ht="15.75" customHeight="1">
      <c r="A104" s="16"/>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2"/>
    </row>
    <row r="105" ht="15.75" customHeight="1">
      <c r="A105" s="16"/>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2"/>
    </row>
    <row r="106" ht="15.75" customHeight="1">
      <c r="A106" s="16"/>
      <c r="B106" s="16"/>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2"/>
    </row>
    <row r="107" ht="15.75" customHeight="1">
      <c r="A107" s="16"/>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2"/>
    </row>
    <row r="108" ht="15.75" customHeight="1">
      <c r="A108" s="16"/>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2"/>
    </row>
    <row r="109" ht="15.75" customHeight="1">
      <c r="A109" s="16"/>
      <c r="B109" s="16"/>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2"/>
    </row>
    <row r="110" ht="15.75" customHeight="1">
      <c r="A110" s="16"/>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2"/>
    </row>
    <row r="111" ht="15.75" customHeight="1">
      <c r="A111" s="16"/>
      <c r="B111" s="16"/>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2"/>
    </row>
    <row r="112" ht="15.75" customHeight="1">
      <c r="A112" s="16"/>
      <c r="B112" s="16"/>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2"/>
    </row>
    <row r="113" ht="15.75" customHeight="1">
      <c r="A113" s="16"/>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2"/>
    </row>
    <row r="114" ht="15.75" customHeight="1">
      <c r="A114" s="16"/>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2"/>
    </row>
    <row r="115" ht="15.75" customHeight="1">
      <c r="A115" s="16"/>
      <c r="B115" s="16"/>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2"/>
    </row>
    <row r="116" ht="15.75" customHeight="1">
      <c r="A116" s="16"/>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2"/>
    </row>
    <row r="117" ht="15.75" customHeight="1">
      <c r="A117" s="16"/>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2"/>
    </row>
    <row r="118" ht="15.75" customHeight="1">
      <c r="A118" s="16"/>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2"/>
    </row>
    <row r="119" ht="15.75" customHeight="1">
      <c r="A119" s="16"/>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2"/>
    </row>
    <row r="120" ht="15.75" customHeight="1">
      <c r="A120" s="16"/>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2"/>
    </row>
    <row r="121" ht="15.75" customHeight="1">
      <c r="A121" s="16"/>
      <c r="B121" s="16"/>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2"/>
    </row>
    <row r="122" ht="15.75" customHeight="1">
      <c r="A122" s="16"/>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2"/>
    </row>
    <row r="123" ht="15.75" customHeight="1">
      <c r="A123" s="16"/>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2"/>
    </row>
    <row r="124" ht="15.75" customHeight="1">
      <c r="A124" s="16"/>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2"/>
    </row>
    <row r="125" ht="15.75" customHeight="1">
      <c r="A125" s="16"/>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2"/>
    </row>
    <row r="126" ht="15.75" customHeight="1">
      <c r="A126" s="16"/>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2"/>
    </row>
    <row r="127" ht="15.75" customHeight="1">
      <c r="A127" s="16"/>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c r="AA127" s="16"/>
      <c r="AB127" s="16"/>
      <c r="AC127" s="16"/>
      <c r="AD127" s="16"/>
      <c r="AE127" s="16"/>
      <c r="AF127" s="16"/>
      <c r="AG127" s="16"/>
      <c r="AH127" s="16"/>
      <c r="AI127" s="16"/>
      <c r="AJ127" s="2"/>
    </row>
    <row r="128" ht="15.75" customHeight="1">
      <c r="A128" s="16"/>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2"/>
    </row>
    <row r="129" ht="15.75" customHeight="1">
      <c r="A129" s="16"/>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c r="AI129" s="16"/>
      <c r="AJ129" s="2"/>
    </row>
    <row r="130" ht="15.75" customHeight="1">
      <c r="A130" s="16"/>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c r="AA130" s="16"/>
      <c r="AB130" s="16"/>
      <c r="AC130" s="16"/>
      <c r="AD130" s="16"/>
      <c r="AE130" s="16"/>
      <c r="AF130" s="16"/>
      <c r="AG130" s="16"/>
      <c r="AH130" s="16"/>
      <c r="AI130" s="16"/>
      <c r="AJ130" s="2"/>
    </row>
    <row r="131" ht="15.75" customHeight="1">
      <c r="A131" s="16"/>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c r="AI131" s="16"/>
      <c r="AJ131" s="2"/>
    </row>
    <row r="132" ht="15.75" customHeight="1">
      <c r="A132" s="16"/>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c r="AA132" s="16"/>
      <c r="AB132" s="16"/>
      <c r="AC132" s="16"/>
      <c r="AD132" s="16"/>
      <c r="AE132" s="16"/>
      <c r="AF132" s="16"/>
      <c r="AG132" s="16"/>
      <c r="AH132" s="16"/>
      <c r="AI132" s="16"/>
      <c r="AJ132" s="2"/>
    </row>
    <row r="133" ht="15.75" customHeight="1">
      <c r="A133" s="16"/>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c r="AA133" s="16"/>
      <c r="AB133" s="16"/>
      <c r="AC133" s="16"/>
      <c r="AD133" s="16"/>
      <c r="AE133" s="16"/>
      <c r="AF133" s="16"/>
      <c r="AG133" s="16"/>
      <c r="AH133" s="16"/>
      <c r="AI133" s="16"/>
      <c r="AJ133" s="2"/>
    </row>
    <row r="134" ht="15.75" customHeight="1">
      <c r="A134" s="16"/>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c r="AA134" s="16"/>
      <c r="AB134" s="16"/>
      <c r="AC134" s="16"/>
      <c r="AD134" s="16"/>
      <c r="AE134" s="16"/>
      <c r="AF134" s="16"/>
      <c r="AG134" s="16"/>
      <c r="AH134" s="16"/>
      <c r="AI134" s="16"/>
      <c r="AJ134" s="2"/>
    </row>
    <row r="135" ht="15.75" customHeight="1">
      <c r="A135" s="16"/>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c r="AA135" s="16"/>
      <c r="AB135" s="16"/>
      <c r="AC135" s="16"/>
      <c r="AD135" s="16"/>
      <c r="AE135" s="16"/>
      <c r="AF135" s="16"/>
      <c r="AG135" s="16"/>
      <c r="AH135" s="16"/>
      <c r="AI135" s="16"/>
      <c r="AJ135" s="2"/>
    </row>
    <row r="136" ht="15.75" customHeight="1">
      <c r="A136" s="16"/>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c r="AA136" s="16"/>
      <c r="AB136" s="16"/>
      <c r="AC136" s="16"/>
      <c r="AD136" s="16"/>
      <c r="AE136" s="16"/>
      <c r="AF136" s="16"/>
      <c r="AG136" s="16"/>
      <c r="AH136" s="16"/>
      <c r="AI136" s="16"/>
      <c r="AJ136" s="2"/>
    </row>
    <row r="137" ht="15.75" customHeight="1">
      <c r="A137" s="16"/>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c r="AI137" s="16"/>
      <c r="AJ137" s="2"/>
    </row>
    <row r="138" ht="15.75" customHeight="1">
      <c r="A138" s="16"/>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c r="AA138" s="16"/>
      <c r="AB138" s="16"/>
      <c r="AC138" s="16"/>
      <c r="AD138" s="16"/>
      <c r="AE138" s="16"/>
      <c r="AF138" s="16"/>
      <c r="AG138" s="16"/>
      <c r="AH138" s="16"/>
      <c r="AI138" s="16"/>
      <c r="AJ138" s="2"/>
    </row>
    <row r="139" ht="15.75" customHeight="1">
      <c r="A139" s="16"/>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c r="AA139" s="16"/>
      <c r="AB139" s="16"/>
      <c r="AC139" s="16"/>
      <c r="AD139" s="16"/>
      <c r="AE139" s="16"/>
      <c r="AF139" s="16"/>
      <c r="AG139" s="16"/>
      <c r="AH139" s="16"/>
      <c r="AI139" s="16"/>
      <c r="AJ139" s="2"/>
    </row>
    <row r="140" ht="15.75" customHeight="1">
      <c r="A140" s="16"/>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c r="AA140" s="16"/>
      <c r="AB140" s="16"/>
      <c r="AC140" s="16"/>
      <c r="AD140" s="16"/>
      <c r="AE140" s="16"/>
      <c r="AF140" s="16"/>
      <c r="AG140" s="16"/>
      <c r="AH140" s="16"/>
      <c r="AI140" s="16"/>
      <c r="AJ140" s="2"/>
    </row>
    <row r="141" ht="15.75" customHeight="1">
      <c r="A141" s="16"/>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c r="AA141" s="16"/>
      <c r="AB141" s="16"/>
      <c r="AC141" s="16"/>
      <c r="AD141" s="16"/>
      <c r="AE141" s="16"/>
      <c r="AF141" s="16"/>
      <c r="AG141" s="16"/>
      <c r="AH141" s="16"/>
      <c r="AI141" s="16"/>
      <c r="AJ141" s="2"/>
    </row>
    <row r="142" ht="15.75" customHeight="1">
      <c r="A142" s="16"/>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c r="AA142" s="16"/>
      <c r="AB142" s="16"/>
      <c r="AC142" s="16"/>
      <c r="AD142" s="16"/>
      <c r="AE142" s="16"/>
      <c r="AF142" s="16"/>
      <c r="AG142" s="16"/>
      <c r="AH142" s="16"/>
      <c r="AI142" s="16"/>
      <c r="AJ142" s="2"/>
    </row>
    <row r="143" ht="15.75" customHeight="1">
      <c r="A143" s="16"/>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c r="AA143" s="16"/>
      <c r="AB143" s="16"/>
      <c r="AC143" s="16"/>
      <c r="AD143" s="16"/>
      <c r="AE143" s="16"/>
      <c r="AF143" s="16"/>
      <c r="AG143" s="16"/>
      <c r="AH143" s="16"/>
      <c r="AI143" s="16"/>
      <c r="AJ143" s="2"/>
    </row>
    <row r="144" ht="15.75" customHeight="1">
      <c r="A144" s="16"/>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c r="AA144" s="16"/>
      <c r="AB144" s="16"/>
      <c r="AC144" s="16"/>
      <c r="AD144" s="16"/>
      <c r="AE144" s="16"/>
      <c r="AF144" s="16"/>
      <c r="AG144" s="16"/>
      <c r="AH144" s="16"/>
      <c r="AI144" s="16"/>
      <c r="AJ144" s="2"/>
    </row>
    <row r="145" ht="15.75" customHeight="1">
      <c r="A145" s="16"/>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c r="AA145" s="16"/>
      <c r="AB145" s="16"/>
      <c r="AC145" s="16"/>
      <c r="AD145" s="16"/>
      <c r="AE145" s="16"/>
      <c r="AF145" s="16"/>
      <c r="AG145" s="16"/>
      <c r="AH145" s="16"/>
      <c r="AI145" s="16"/>
      <c r="AJ145" s="2"/>
    </row>
    <row r="146" ht="15.75" customHeight="1">
      <c r="A146" s="16"/>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c r="AA146" s="16"/>
      <c r="AB146" s="16"/>
      <c r="AC146" s="16"/>
      <c r="AD146" s="16"/>
      <c r="AE146" s="16"/>
      <c r="AF146" s="16"/>
      <c r="AG146" s="16"/>
      <c r="AH146" s="16"/>
      <c r="AI146" s="16"/>
      <c r="AJ146" s="2"/>
    </row>
    <row r="147" ht="15.75" customHeight="1">
      <c r="A147" s="16"/>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c r="AA147" s="16"/>
      <c r="AB147" s="16"/>
      <c r="AC147" s="16"/>
      <c r="AD147" s="16"/>
      <c r="AE147" s="16"/>
      <c r="AF147" s="16"/>
      <c r="AG147" s="16"/>
      <c r="AH147" s="16"/>
      <c r="AI147" s="16"/>
      <c r="AJ147" s="2"/>
    </row>
    <row r="148" ht="15.75" customHeight="1">
      <c r="A148" s="16"/>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c r="AA148" s="16"/>
      <c r="AB148" s="16"/>
      <c r="AC148" s="16"/>
      <c r="AD148" s="16"/>
      <c r="AE148" s="16"/>
      <c r="AF148" s="16"/>
      <c r="AG148" s="16"/>
      <c r="AH148" s="16"/>
      <c r="AI148" s="16"/>
      <c r="AJ148" s="2"/>
    </row>
    <row r="149" ht="15.75" customHeight="1">
      <c r="A149" s="16"/>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c r="AA149" s="16"/>
      <c r="AB149" s="16"/>
      <c r="AC149" s="16"/>
      <c r="AD149" s="16"/>
      <c r="AE149" s="16"/>
      <c r="AF149" s="16"/>
      <c r="AG149" s="16"/>
      <c r="AH149" s="16"/>
      <c r="AI149" s="16"/>
      <c r="AJ149" s="2"/>
    </row>
    <row r="150" ht="15.75" customHeight="1">
      <c r="A150" s="16"/>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2"/>
    </row>
    <row r="151" ht="15.75" customHeight="1">
      <c r="A151" s="16"/>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c r="AA151" s="16"/>
      <c r="AB151" s="16"/>
      <c r="AC151" s="16"/>
      <c r="AD151" s="16"/>
      <c r="AE151" s="16"/>
      <c r="AF151" s="16"/>
      <c r="AG151" s="16"/>
      <c r="AH151" s="16"/>
      <c r="AI151" s="16"/>
      <c r="AJ151" s="2"/>
    </row>
    <row r="152" ht="15.75" customHeight="1">
      <c r="A152" s="16"/>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c r="AA152" s="16"/>
      <c r="AB152" s="16"/>
      <c r="AC152" s="16"/>
      <c r="AD152" s="16"/>
      <c r="AE152" s="16"/>
      <c r="AF152" s="16"/>
      <c r="AG152" s="16"/>
      <c r="AH152" s="16"/>
      <c r="AI152" s="16"/>
      <c r="AJ152" s="2"/>
    </row>
    <row r="153" ht="15.75" customHeight="1">
      <c r="A153" s="16"/>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c r="AA153" s="16"/>
      <c r="AB153" s="16"/>
      <c r="AC153" s="16"/>
      <c r="AD153" s="16"/>
      <c r="AE153" s="16"/>
      <c r="AF153" s="16"/>
      <c r="AG153" s="16"/>
      <c r="AH153" s="16"/>
      <c r="AI153" s="16"/>
      <c r="AJ153" s="2"/>
    </row>
    <row r="154" ht="15.75" customHeight="1">
      <c r="A154" s="16"/>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c r="AA154" s="16"/>
      <c r="AB154" s="16"/>
      <c r="AC154" s="16"/>
      <c r="AD154" s="16"/>
      <c r="AE154" s="16"/>
      <c r="AF154" s="16"/>
      <c r="AG154" s="16"/>
      <c r="AH154" s="16"/>
      <c r="AI154" s="16"/>
      <c r="AJ154" s="2"/>
    </row>
    <row r="155" ht="15.75" customHeight="1">
      <c r="A155" s="16"/>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c r="AA155" s="16"/>
      <c r="AB155" s="16"/>
      <c r="AC155" s="16"/>
      <c r="AD155" s="16"/>
      <c r="AE155" s="16"/>
      <c r="AF155" s="16"/>
      <c r="AG155" s="16"/>
      <c r="AH155" s="16"/>
      <c r="AI155" s="16"/>
      <c r="AJ155" s="2"/>
    </row>
    <row r="156" ht="15.75" customHeight="1">
      <c r="A156" s="16"/>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c r="AI156" s="16"/>
      <c r="AJ156" s="2"/>
    </row>
    <row r="157" ht="15.75" customHeight="1">
      <c r="A157" s="16"/>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c r="AA157" s="16"/>
      <c r="AB157" s="16"/>
      <c r="AC157" s="16"/>
      <c r="AD157" s="16"/>
      <c r="AE157" s="16"/>
      <c r="AF157" s="16"/>
      <c r="AG157" s="16"/>
      <c r="AH157" s="16"/>
      <c r="AI157" s="16"/>
      <c r="AJ157" s="2"/>
    </row>
    <row r="158" ht="15.75" customHeight="1">
      <c r="A158" s="16"/>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c r="AA158" s="16"/>
      <c r="AB158" s="16"/>
      <c r="AC158" s="16"/>
      <c r="AD158" s="16"/>
      <c r="AE158" s="16"/>
      <c r="AF158" s="16"/>
      <c r="AG158" s="16"/>
      <c r="AH158" s="16"/>
      <c r="AI158" s="16"/>
      <c r="AJ158" s="2"/>
    </row>
    <row r="159" ht="15.75" customHeight="1">
      <c r="A159" s="16"/>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2"/>
    </row>
    <row r="160" ht="15.75" customHeight="1">
      <c r="A160" s="16"/>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c r="AA160" s="16"/>
      <c r="AB160" s="16"/>
      <c r="AC160" s="16"/>
      <c r="AD160" s="16"/>
      <c r="AE160" s="16"/>
      <c r="AF160" s="16"/>
      <c r="AG160" s="16"/>
      <c r="AH160" s="16"/>
      <c r="AI160" s="16"/>
      <c r="AJ160" s="2"/>
    </row>
    <row r="161" ht="15.75" customHeight="1">
      <c r="A161" s="16"/>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c r="AA161" s="16"/>
      <c r="AB161" s="16"/>
      <c r="AC161" s="16"/>
      <c r="AD161" s="16"/>
      <c r="AE161" s="16"/>
      <c r="AF161" s="16"/>
      <c r="AG161" s="16"/>
      <c r="AH161" s="16"/>
      <c r="AI161" s="16"/>
      <c r="AJ161" s="2"/>
    </row>
    <row r="162" ht="15.75" customHeight="1">
      <c r="A162" s="16"/>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c r="AA162" s="16"/>
      <c r="AB162" s="16"/>
      <c r="AC162" s="16"/>
      <c r="AD162" s="16"/>
      <c r="AE162" s="16"/>
      <c r="AF162" s="16"/>
      <c r="AG162" s="16"/>
      <c r="AH162" s="16"/>
      <c r="AI162" s="16"/>
      <c r="AJ162" s="2"/>
    </row>
    <row r="163" ht="15.75" customHeight="1">
      <c r="A163" s="16"/>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c r="AA163" s="16"/>
      <c r="AB163" s="16"/>
      <c r="AC163" s="16"/>
      <c r="AD163" s="16"/>
      <c r="AE163" s="16"/>
      <c r="AF163" s="16"/>
      <c r="AG163" s="16"/>
      <c r="AH163" s="16"/>
      <c r="AI163" s="16"/>
      <c r="AJ163" s="2"/>
    </row>
    <row r="164" ht="15.75" customHeight="1">
      <c r="A164" s="16"/>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2"/>
    </row>
    <row r="165" ht="15.75" customHeight="1">
      <c r="A165" s="16"/>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c r="AA165" s="16"/>
      <c r="AB165" s="16"/>
      <c r="AC165" s="16"/>
      <c r="AD165" s="16"/>
      <c r="AE165" s="16"/>
      <c r="AF165" s="16"/>
      <c r="AG165" s="16"/>
      <c r="AH165" s="16"/>
      <c r="AI165" s="16"/>
      <c r="AJ165" s="2"/>
    </row>
    <row r="166" ht="15.75" customHeight="1">
      <c r="A166" s="16"/>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2"/>
    </row>
    <row r="167" ht="15.75" customHeight="1">
      <c r="A167" s="16"/>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c r="AI167" s="16"/>
      <c r="AJ167" s="2"/>
    </row>
    <row r="168" ht="15.75" customHeight="1">
      <c r="A168" s="16"/>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c r="AI168" s="16"/>
      <c r="AJ168" s="2"/>
    </row>
    <row r="169" ht="15.75" customHeight="1">
      <c r="A169" s="16"/>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c r="AA169" s="16"/>
      <c r="AB169" s="16"/>
      <c r="AC169" s="16"/>
      <c r="AD169" s="16"/>
      <c r="AE169" s="16"/>
      <c r="AF169" s="16"/>
      <c r="AG169" s="16"/>
      <c r="AH169" s="16"/>
      <c r="AI169" s="16"/>
      <c r="AJ169" s="2"/>
    </row>
    <row r="170" ht="15.75" customHeight="1">
      <c r="A170" s="16"/>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c r="AI170" s="16"/>
      <c r="AJ170" s="2"/>
    </row>
    <row r="171" ht="15.75" customHeight="1">
      <c r="A171" s="16"/>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c r="AA171" s="16"/>
      <c r="AB171" s="16"/>
      <c r="AC171" s="16"/>
      <c r="AD171" s="16"/>
      <c r="AE171" s="16"/>
      <c r="AF171" s="16"/>
      <c r="AG171" s="16"/>
      <c r="AH171" s="16"/>
      <c r="AI171" s="16"/>
      <c r="AJ171" s="2"/>
    </row>
    <row r="172" ht="15.75" customHeight="1">
      <c r="A172" s="16"/>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c r="AA172" s="16"/>
      <c r="AB172" s="16"/>
      <c r="AC172" s="16"/>
      <c r="AD172" s="16"/>
      <c r="AE172" s="16"/>
      <c r="AF172" s="16"/>
      <c r="AG172" s="16"/>
      <c r="AH172" s="16"/>
      <c r="AI172" s="16"/>
      <c r="AJ172" s="2"/>
    </row>
    <row r="173" ht="15.75" customHeight="1">
      <c r="A173" s="16"/>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c r="AA173" s="16"/>
      <c r="AB173" s="16"/>
      <c r="AC173" s="16"/>
      <c r="AD173" s="16"/>
      <c r="AE173" s="16"/>
      <c r="AF173" s="16"/>
      <c r="AG173" s="16"/>
      <c r="AH173" s="16"/>
      <c r="AI173" s="16"/>
      <c r="AJ173" s="2"/>
    </row>
    <row r="174" ht="15.75" customHeight="1">
      <c r="A174" s="16"/>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c r="AA174" s="16"/>
      <c r="AB174" s="16"/>
      <c r="AC174" s="16"/>
      <c r="AD174" s="16"/>
      <c r="AE174" s="16"/>
      <c r="AF174" s="16"/>
      <c r="AG174" s="16"/>
      <c r="AH174" s="16"/>
      <c r="AI174" s="16"/>
      <c r="AJ174" s="2"/>
    </row>
    <row r="175" ht="15.75" customHeight="1">
      <c r="A175" s="16"/>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c r="AA175" s="16"/>
      <c r="AB175" s="16"/>
      <c r="AC175" s="16"/>
      <c r="AD175" s="16"/>
      <c r="AE175" s="16"/>
      <c r="AF175" s="16"/>
      <c r="AG175" s="16"/>
      <c r="AH175" s="16"/>
      <c r="AI175" s="16"/>
      <c r="AJ175" s="2"/>
    </row>
    <row r="176" ht="15.75" customHeight="1">
      <c r="A176" s="16"/>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c r="AA176" s="16"/>
      <c r="AB176" s="16"/>
      <c r="AC176" s="16"/>
      <c r="AD176" s="16"/>
      <c r="AE176" s="16"/>
      <c r="AF176" s="16"/>
      <c r="AG176" s="16"/>
      <c r="AH176" s="16"/>
      <c r="AI176" s="16"/>
      <c r="AJ176" s="2"/>
    </row>
    <row r="177" ht="15.75" customHeight="1">
      <c r="A177" s="16"/>
      <c r="B177" s="16"/>
      <c r="C177" s="16"/>
      <c r="D177" s="16"/>
      <c r="E177" s="16"/>
      <c r="F177" s="16"/>
      <c r="G177" s="16"/>
      <c r="H177" s="16"/>
      <c r="I177" s="16"/>
      <c r="J177" s="16"/>
      <c r="K177" s="16"/>
      <c r="L177" s="16"/>
      <c r="M177" s="16"/>
      <c r="N177" s="16"/>
      <c r="O177" s="16"/>
      <c r="P177" s="16"/>
      <c r="Q177" s="16"/>
      <c r="R177" s="16"/>
      <c r="S177" s="16"/>
      <c r="T177" s="16"/>
      <c r="U177" s="16"/>
      <c r="V177" s="16"/>
      <c r="W177" s="16"/>
      <c r="X177" s="16"/>
      <c r="Y177" s="16"/>
      <c r="Z177" s="16"/>
      <c r="AA177" s="16"/>
      <c r="AB177" s="16"/>
      <c r="AC177" s="16"/>
      <c r="AD177" s="16"/>
      <c r="AE177" s="16"/>
      <c r="AF177" s="16"/>
      <c r="AG177" s="16"/>
      <c r="AH177" s="16"/>
      <c r="AI177" s="16"/>
      <c r="AJ177" s="2"/>
    </row>
    <row r="178" ht="15.75" customHeight="1">
      <c r="A178" s="16"/>
      <c r="B178" s="16"/>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c r="AA178" s="16"/>
      <c r="AB178" s="16"/>
      <c r="AC178" s="16"/>
      <c r="AD178" s="16"/>
      <c r="AE178" s="16"/>
      <c r="AF178" s="16"/>
      <c r="AG178" s="16"/>
      <c r="AH178" s="16"/>
      <c r="AI178" s="16"/>
      <c r="AJ178" s="2"/>
    </row>
    <row r="179" ht="15.75" customHeight="1">
      <c r="A179" s="16"/>
      <c r="B179" s="16"/>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c r="AA179" s="16"/>
      <c r="AB179" s="16"/>
      <c r="AC179" s="16"/>
      <c r="AD179" s="16"/>
      <c r="AE179" s="16"/>
      <c r="AF179" s="16"/>
      <c r="AG179" s="16"/>
      <c r="AH179" s="16"/>
      <c r="AI179" s="16"/>
      <c r="AJ179" s="2"/>
    </row>
    <row r="180" ht="15.75" customHeight="1">
      <c r="A180" s="16"/>
      <c r="B180" s="16"/>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c r="AA180" s="16"/>
      <c r="AB180" s="16"/>
      <c r="AC180" s="16"/>
      <c r="AD180" s="16"/>
      <c r="AE180" s="16"/>
      <c r="AF180" s="16"/>
      <c r="AG180" s="16"/>
      <c r="AH180" s="16"/>
      <c r="AI180" s="16"/>
      <c r="AJ180" s="2"/>
    </row>
    <row r="181" ht="15.75" customHeight="1">
      <c r="A181" s="16"/>
      <c r="B181" s="16"/>
      <c r="C181" s="16"/>
      <c r="D181" s="16"/>
      <c r="E181" s="16"/>
      <c r="F181" s="16"/>
      <c r="G181" s="16"/>
      <c r="H181" s="16"/>
      <c r="I181" s="16"/>
      <c r="J181" s="16"/>
      <c r="K181" s="16"/>
      <c r="L181" s="16"/>
      <c r="M181" s="16"/>
      <c r="N181" s="16"/>
      <c r="O181" s="16"/>
      <c r="P181" s="16"/>
      <c r="Q181" s="16"/>
      <c r="R181" s="16"/>
      <c r="S181" s="16"/>
      <c r="T181" s="16"/>
      <c r="U181" s="16"/>
      <c r="V181" s="16"/>
      <c r="W181" s="16"/>
      <c r="X181" s="16"/>
      <c r="Y181" s="16"/>
      <c r="Z181" s="16"/>
      <c r="AA181" s="16"/>
      <c r="AB181" s="16"/>
      <c r="AC181" s="16"/>
      <c r="AD181" s="16"/>
      <c r="AE181" s="16"/>
      <c r="AF181" s="16"/>
      <c r="AG181" s="16"/>
      <c r="AH181" s="16"/>
      <c r="AI181" s="16"/>
      <c r="AJ181" s="2"/>
    </row>
    <row r="182" ht="15.75" customHeight="1">
      <c r="A182" s="16"/>
      <c r="B182" s="16"/>
      <c r="C182" s="16"/>
      <c r="D182" s="16"/>
      <c r="E182" s="16"/>
      <c r="F182" s="16"/>
      <c r="G182" s="16"/>
      <c r="H182" s="16"/>
      <c r="I182" s="16"/>
      <c r="J182" s="16"/>
      <c r="K182" s="16"/>
      <c r="L182" s="16"/>
      <c r="M182" s="16"/>
      <c r="N182" s="16"/>
      <c r="O182" s="16"/>
      <c r="P182" s="16"/>
      <c r="Q182" s="16"/>
      <c r="R182" s="16"/>
      <c r="S182" s="16"/>
      <c r="T182" s="16"/>
      <c r="U182" s="16"/>
      <c r="V182" s="16"/>
      <c r="W182" s="16"/>
      <c r="X182" s="16"/>
      <c r="Y182" s="16"/>
      <c r="Z182" s="16"/>
      <c r="AA182" s="16"/>
      <c r="AB182" s="16"/>
      <c r="AC182" s="16"/>
      <c r="AD182" s="16"/>
      <c r="AE182" s="16"/>
      <c r="AF182" s="16"/>
      <c r="AG182" s="16"/>
      <c r="AH182" s="16"/>
      <c r="AI182" s="16"/>
      <c r="AJ182" s="2"/>
    </row>
    <row r="183" ht="15.75" customHeight="1">
      <c r="A183" s="16"/>
      <c r="B183" s="16"/>
      <c r="C183" s="16"/>
      <c r="D183" s="16"/>
      <c r="E183" s="16"/>
      <c r="F183" s="16"/>
      <c r="G183" s="16"/>
      <c r="H183" s="16"/>
      <c r="I183" s="16"/>
      <c r="J183" s="16"/>
      <c r="K183" s="16"/>
      <c r="L183" s="16"/>
      <c r="M183" s="16"/>
      <c r="N183" s="16"/>
      <c r="O183" s="16"/>
      <c r="P183" s="16"/>
      <c r="Q183" s="16"/>
      <c r="R183" s="16"/>
      <c r="S183" s="16"/>
      <c r="T183" s="16"/>
      <c r="U183" s="16"/>
      <c r="V183" s="16"/>
      <c r="W183" s="16"/>
      <c r="X183" s="16"/>
      <c r="Y183" s="16"/>
      <c r="Z183" s="16"/>
      <c r="AA183" s="16"/>
      <c r="AB183" s="16"/>
      <c r="AC183" s="16"/>
      <c r="AD183" s="16"/>
      <c r="AE183" s="16"/>
      <c r="AF183" s="16"/>
      <c r="AG183" s="16"/>
      <c r="AH183" s="16"/>
      <c r="AI183" s="16"/>
      <c r="AJ183" s="2"/>
    </row>
    <row r="184" ht="15.75" customHeight="1">
      <c r="A184" s="16"/>
      <c r="B184" s="16"/>
      <c r="C184" s="16"/>
      <c r="D184" s="16"/>
      <c r="E184" s="16"/>
      <c r="F184" s="16"/>
      <c r="G184" s="16"/>
      <c r="H184" s="16"/>
      <c r="I184" s="16"/>
      <c r="J184" s="16"/>
      <c r="K184" s="16"/>
      <c r="L184" s="16"/>
      <c r="M184" s="16"/>
      <c r="N184" s="16"/>
      <c r="O184" s="16"/>
      <c r="P184" s="16"/>
      <c r="Q184" s="16"/>
      <c r="R184" s="16"/>
      <c r="S184" s="16"/>
      <c r="T184" s="16"/>
      <c r="U184" s="16"/>
      <c r="V184" s="16"/>
      <c r="W184" s="16"/>
      <c r="X184" s="16"/>
      <c r="Y184" s="16"/>
      <c r="Z184" s="16"/>
      <c r="AA184" s="16"/>
      <c r="AB184" s="16"/>
      <c r="AC184" s="16"/>
      <c r="AD184" s="16"/>
      <c r="AE184" s="16"/>
      <c r="AF184" s="16"/>
      <c r="AG184" s="16"/>
      <c r="AH184" s="16"/>
      <c r="AI184" s="16"/>
      <c r="AJ184" s="2"/>
    </row>
    <row r="185" ht="15.75" customHeight="1">
      <c r="A185" s="16"/>
      <c r="B185" s="16"/>
      <c r="C185" s="16"/>
      <c r="D185" s="16"/>
      <c r="E185" s="16"/>
      <c r="F185" s="16"/>
      <c r="G185" s="16"/>
      <c r="H185" s="16"/>
      <c r="I185" s="16"/>
      <c r="J185" s="16"/>
      <c r="K185" s="16"/>
      <c r="L185" s="16"/>
      <c r="M185" s="16"/>
      <c r="N185" s="16"/>
      <c r="O185" s="16"/>
      <c r="P185" s="16"/>
      <c r="Q185" s="16"/>
      <c r="R185" s="16"/>
      <c r="S185" s="16"/>
      <c r="T185" s="16"/>
      <c r="U185" s="16"/>
      <c r="V185" s="16"/>
      <c r="W185" s="16"/>
      <c r="X185" s="16"/>
      <c r="Y185" s="16"/>
      <c r="Z185" s="16"/>
      <c r="AA185" s="16"/>
      <c r="AB185" s="16"/>
      <c r="AC185" s="16"/>
      <c r="AD185" s="16"/>
      <c r="AE185" s="16"/>
      <c r="AF185" s="16"/>
      <c r="AG185" s="16"/>
      <c r="AH185" s="16"/>
      <c r="AI185" s="16"/>
      <c r="AJ185" s="2"/>
    </row>
    <row r="186" ht="15.75" customHeight="1">
      <c r="A186" s="16"/>
      <c r="B186" s="16"/>
      <c r="C186" s="16"/>
      <c r="D186" s="16"/>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6"/>
      <c r="AC186" s="16"/>
      <c r="AD186" s="16"/>
      <c r="AE186" s="16"/>
      <c r="AF186" s="16"/>
      <c r="AG186" s="16"/>
      <c r="AH186" s="16"/>
      <c r="AI186" s="16"/>
      <c r="AJ186" s="2"/>
    </row>
    <row r="187" ht="15.75" customHeight="1">
      <c r="A187" s="16"/>
      <c r="B187" s="16"/>
      <c r="C187" s="16"/>
      <c r="D187" s="16"/>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2"/>
    </row>
    <row r="188" ht="15.75" customHeight="1">
      <c r="A188" s="16"/>
      <c r="B188" s="16"/>
      <c r="C188" s="16"/>
      <c r="D188" s="16"/>
      <c r="E188" s="16"/>
      <c r="F188" s="16"/>
      <c r="G188" s="16"/>
      <c r="H188" s="16"/>
      <c r="I188" s="16"/>
      <c r="J188" s="16"/>
      <c r="K188" s="16"/>
      <c r="L188" s="16"/>
      <c r="M188" s="16"/>
      <c r="N188" s="16"/>
      <c r="O188" s="16"/>
      <c r="P188" s="16"/>
      <c r="Q188" s="16"/>
      <c r="R188" s="16"/>
      <c r="S188" s="16"/>
      <c r="T188" s="16"/>
      <c r="U188" s="16"/>
      <c r="V188" s="16"/>
      <c r="W188" s="16"/>
      <c r="X188" s="16"/>
      <c r="Y188" s="16"/>
      <c r="Z188" s="16"/>
      <c r="AA188" s="16"/>
      <c r="AB188" s="16"/>
      <c r="AC188" s="16"/>
      <c r="AD188" s="16"/>
      <c r="AE188" s="16"/>
      <c r="AF188" s="16"/>
      <c r="AG188" s="16"/>
      <c r="AH188" s="16"/>
      <c r="AI188" s="16"/>
      <c r="AJ188" s="2"/>
    </row>
    <row r="189" ht="15.75" customHeight="1">
      <c r="A189" s="16"/>
      <c r="B189" s="16"/>
      <c r="C189" s="16"/>
      <c r="D189" s="16"/>
      <c r="E189" s="16"/>
      <c r="F189" s="16"/>
      <c r="G189" s="16"/>
      <c r="H189" s="16"/>
      <c r="I189" s="16"/>
      <c r="J189" s="16"/>
      <c r="K189" s="16"/>
      <c r="L189" s="16"/>
      <c r="M189" s="16"/>
      <c r="N189" s="16"/>
      <c r="O189" s="16"/>
      <c r="P189" s="16"/>
      <c r="Q189" s="16"/>
      <c r="R189" s="16"/>
      <c r="S189" s="16"/>
      <c r="T189" s="16"/>
      <c r="U189" s="16"/>
      <c r="V189" s="16"/>
      <c r="W189" s="16"/>
      <c r="X189" s="16"/>
      <c r="Y189" s="16"/>
      <c r="Z189" s="16"/>
      <c r="AA189" s="16"/>
      <c r="AB189" s="16"/>
      <c r="AC189" s="16"/>
      <c r="AD189" s="16"/>
      <c r="AE189" s="16"/>
      <c r="AF189" s="16"/>
      <c r="AG189" s="16"/>
      <c r="AH189" s="16"/>
      <c r="AI189" s="16"/>
      <c r="AJ189" s="2"/>
    </row>
    <row r="190" ht="15.75" customHeight="1">
      <c r="A190" s="16"/>
      <c r="B190" s="16"/>
      <c r="C190" s="16"/>
      <c r="D190" s="16"/>
      <c r="E190" s="16"/>
      <c r="F190" s="16"/>
      <c r="G190" s="16"/>
      <c r="H190" s="16"/>
      <c r="I190" s="16"/>
      <c r="J190" s="16"/>
      <c r="K190" s="16"/>
      <c r="L190" s="16"/>
      <c r="M190" s="16"/>
      <c r="N190" s="16"/>
      <c r="O190" s="16"/>
      <c r="P190" s="16"/>
      <c r="Q190" s="16"/>
      <c r="R190" s="16"/>
      <c r="S190" s="16"/>
      <c r="T190" s="16"/>
      <c r="U190" s="16"/>
      <c r="V190" s="16"/>
      <c r="W190" s="16"/>
      <c r="X190" s="16"/>
      <c r="Y190" s="16"/>
      <c r="Z190" s="16"/>
      <c r="AA190" s="16"/>
      <c r="AB190" s="16"/>
      <c r="AC190" s="16"/>
      <c r="AD190" s="16"/>
      <c r="AE190" s="16"/>
      <c r="AF190" s="16"/>
      <c r="AG190" s="16"/>
      <c r="AH190" s="16"/>
      <c r="AI190" s="16"/>
      <c r="AJ190" s="2"/>
    </row>
    <row r="191" ht="15.75" customHeight="1">
      <c r="A191" s="16"/>
      <c r="B191" s="16"/>
      <c r="C191" s="16"/>
      <c r="D191" s="16"/>
      <c r="E191" s="16"/>
      <c r="F191" s="16"/>
      <c r="G191" s="16"/>
      <c r="H191" s="16"/>
      <c r="I191" s="16"/>
      <c r="J191" s="16"/>
      <c r="K191" s="16"/>
      <c r="L191" s="16"/>
      <c r="M191" s="16"/>
      <c r="N191" s="16"/>
      <c r="O191" s="16"/>
      <c r="P191" s="16"/>
      <c r="Q191" s="16"/>
      <c r="R191" s="16"/>
      <c r="S191" s="16"/>
      <c r="T191" s="16"/>
      <c r="U191" s="16"/>
      <c r="V191" s="16"/>
      <c r="W191" s="16"/>
      <c r="X191" s="16"/>
      <c r="Y191" s="16"/>
      <c r="Z191" s="16"/>
      <c r="AA191" s="16"/>
      <c r="AB191" s="16"/>
      <c r="AC191" s="16"/>
      <c r="AD191" s="16"/>
      <c r="AE191" s="16"/>
      <c r="AF191" s="16"/>
      <c r="AG191" s="16"/>
      <c r="AH191" s="16"/>
      <c r="AI191" s="16"/>
      <c r="AJ191" s="2"/>
    </row>
    <row r="192" ht="15.75" customHeight="1">
      <c r="A192" s="16"/>
      <c r="B192" s="16"/>
      <c r="C192" s="16"/>
      <c r="D192" s="16"/>
      <c r="E192" s="16"/>
      <c r="F192" s="16"/>
      <c r="G192" s="16"/>
      <c r="H192" s="16"/>
      <c r="I192" s="16"/>
      <c r="J192" s="16"/>
      <c r="K192" s="16"/>
      <c r="L192" s="16"/>
      <c r="M192" s="16"/>
      <c r="N192" s="16"/>
      <c r="O192" s="16"/>
      <c r="P192" s="16"/>
      <c r="Q192" s="16"/>
      <c r="R192" s="16"/>
      <c r="S192" s="16"/>
      <c r="T192" s="16"/>
      <c r="U192" s="16"/>
      <c r="V192" s="16"/>
      <c r="W192" s="16"/>
      <c r="X192" s="16"/>
      <c r="Y192" s="16"/>
      <c r="Z192" s="16"/>
      <c r="AA192" s="16"/>
      <c r="AB192" s="16"/>
      <c r="AC192" s="16"/>
      <c r="AD192" s="16"/>
      <c r="AE192" s="16"/>
      <c r="AF192" s="16"/>
      <c r="AG192" s="16"/>
      <c r="AH192" s="16"/>
      <c r="AI192" s="16"/>
      <c r="AJ192" s="2"/>
    </row>
    <row r="193" ht="15.75" customHeight="1">
      <c r="A193" s="16"/>
      <c r="B193" s="16"/>
      <c r="C193" s="16"/>
      <c r="D193" s="16"/>
      <c r="E193" s="16"/>
      <c r="F193" s="16"/>
      <c r="G193" s="16"/>
      <c r="H193" s="16"/>
      <c r="I193" s="16"/>
      <c r="J193" s="16"/>
      <c r="K193" s="16"/>
      <c r="L193" s="16"/>
      <c r="M193" s="16"/>
      <c r="N193" s="16"/>
      <c r="O193" s="16"/>
      <c r="P193" s="16"/>
      <c r="Q193" s="16"/>
      <c r="R193" s="16"/>
      <c r="S193" s="16"/>
      <c r="T193" s="16"/>
      <c r="U193" s="16"/>
      <c r="V193" s="16"/>
      <c r="W193" s="16"/>
      <c r="X193" s="16"/>
      <c r="Y193" s="16"/>
      <c r="Z193" s="16"/>
      <c r="AA193" s="16"/>
      <c r="AB193" s="16"/>
      <c r="AC193" s="16"/>
      <c r="AD193" s="16"/>
      <c r="AE193" s="16"/>
      <c r="AF193" s="16"/>
      <c r="AG193" s="16"/>
      <c r="AH193" s="16"/>
      <c r="AI193" s="16"/>
      <c r="AJ193" s="2"/>
    </row>
    <row r="194" ht="15.75" customHeight="1">
      <c r="A194" s="16"/>
      <c r="B194" s="16"/>
      <c r="C194" s="16"/>
      <c r="D194" s="16"/>
      <c r="E194" s="16"/>
      <c r="F194" s="16"/>
      <c r="G194" s="16"/>
      <c r="H194" s="16"/>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2"/>
    </row>
    <row r="195" ht="15.75" customHeight="1">
      <c r="A195" s="16"/>
      <c r="B195" s="16"/>
      <c r="C195" s="16"/>
      <c r="D195" s="16"/>
      <c r="E195" s="16"/>
      <c r="F195" s="16"/>
      <c r="G195" s="16"/>
      <c r="H195" s="16"/>
      <c r="I195" s="16"/>
      <c r="J195" s="16"/>
      <c r="K195" s="16"/>
      <c r="L195" s="16"/>
      <c r="M195" s="16"/>
      <c r="N195" s="16"/>
      <c r="O195" s="16"/>
      <c r="P195" s="16"/>
      <c r="Q195" s="16"/>
      <c r="R195" s="16"/>
      <c r="S195" s="16"/>
      <c r="T195" s="16"/>
      <c r="U195" s="16"/>
      <c r="V195" s="16"/>
      <c r="W195" s="16"/>
      <c r="X195" s="16"/>
      <c r="Y195" s="16"/>
      <c r="Z195" s="16"/>
      <c r="AA195" s="16"/>
      <c r="AB195" s="16"/>
      <c r="AC195" s="16"/>
      <c r="AD195" s="16"/>
      <c r="AE195" s="16"/>
      <c r="AF195" s="16"/>
      <c r="AG195" s="16"/>
      <c r="AH195" s="16"/>
      <c r="AI195" s="16"/>
      <c r="AJ195" s="2"/>
    </row>
    <row r="196" ht="15.75" customHeight="1">
      <c r="A196" s="16"/>
      <c r="B196" s="16"/>
      <c r="C196" s="16"/>
      <c r="D196" s="16"/>
      <c r="E196" s="16"/>
      <c r="F196" s="16"/>
      <c r="G196" s="16"/>
      <c r="H196" s="16"/>
      <c r="I196" s="16"/>
      <c r="J196" s="16"/>
      <c r="K196" s="16"/>
      <c r="L196" s="16"/>
      <c r="M196" s="16"/>
      <c r="N196" s="16"/>
      <c r="O196" s="16"/>
      <c r="P196" s="16"/>
      <c r="Q196" s="16"/>
      <c r="R196" s="16"/>
      <c r="S196" s="16"/>
      <c r="T196" s="16"/>
      <c r="U196" s="16"/>
      <c r="V196" s="16"/>
      <c r="W196" s="16"/>
      <c r="X196" s="16"/>
      <c r="Y196" s="16"/>
      <c r="Z196" s="16"/>
      <c r="AA196" s="16"/>
      <c r="AB196" s="16"/>
      <c r="AC196" s="16"/>
      <c r="AD196" s="16"/>
      <c r="AE196" s="16"/>
      <c r="AF196" s="16"/>
      <c r="AG196" s="16"/>
      <c r="AH196" s="16"/>
      <c r="AI196" s="16"/>
      <c r="AJ196" s="2"/>
    </row>
    <row r="197" ht="15.75" customHeight="1">
      <c r="A197" s="16"/>
      <c r="B197" s="16"/>
      <c r="C197" s="16"/>
      <c r="D197" s="16"/>
      <c r="E197" s="16"/>
      <c r="F197" s="16"/>
      <c r="G197" s="16"/>
      <c r="H197" s="16"/>
      <c r="I197" s="16"/>
      <c r="J197" s="16"/>
      <c r="K197" s="16"/>
      <c r="L197" s="16"/>
      <c r="M197" s="16"/>
      <c r="N197" s="16"/>
      <c r="O197" s="16"/>
      <c r="P197" s="16"/>
      <c r="Q197" s="16"/>
      <c r="R197" s="16"/>
      <c r="S197" s="16"/>
      <c r="T197" s="16"/>
      <c r="U197" s="16"/>
      <c r="V197" s="16"/>
      <c r="W197" s="16"/>
      <c r="X197" s="16"/>
      <c r="Y197" s="16"/>
      <c r="Z197" s="16"/>
      <c r="AA197" s="16"/>
      <c r="AB197" s="16"/>
      <c r="AC197" s="16"/>
      <c r="AD197" s="16"/>
      <c r="AE197" s="16"/>
      <c r="AF197" s="16"/>
      <c r="AG197" s="16"/>
      <c r="AH197" s="16"/>
      <c r="AI197" s="16"/>
      <c r="AJ197" s="2"/>
    </row>
    <row r="198" ht="15.75" customHeight="1">
      <c r="A198" s="16"/>
      <c r="B198" s="16"/>
      <c r="C198" s="16"/>
      <c r="D198" s="16"/>
      <c r="E198" s="16"/>
      <c r="F198" s="16"/>
      <c r="G198" s="16"/>
      <c r="H198" s="16"/>
      <c r="I198" s="16"/>
      <c r="J198" s="16"/>
      <c r="K198" s="16"/>
      <c r="L198" s="16"/>
      <c r="M198" s="16"/>
      <c r="N198" s="16"/>
      <c r="O198" s="16"/>
      <c r="P198" s="16"/>
      <c r="Q198" s="16"/>
      <c r="R198" s="16"/>
      <c r="S198" s="16"/>
      <c r="T198" s="16"/>
      <c r="U198" s="16"/>
      <c r="V198" s="16"/>
      <c r="W198" s="16"/>
      <c r="X198" s="16"/>
      <c r="Y198" s="16"/>
      <c r="Z198" s="16"/>
      <c r="AA198" s="16"/>
      <c r="AB198" s="16"/>
      <c r="AC198" s="16"/>
      <c r="AD198" s="16"/>
      <c r="AE198" s="16"/>
      <c r="AF198" s="16"/>
      <c r="AG198" s="16"/>
      <c r="AH198" s="16"/>
      <c r="AI198" s="16"/>
      <c r="AJ198" s="2"/>
    </row>
    <row r="199" ht="15.75" customHeight="1">
      <c r="A199" s="16"/>
      <c r="B199" s="16"/>
      <c r="C199" s="16"/>
      <c r="D199" s="16"/>
      <c r="E199" s="16"/>
      <c r="F199" s="16"/>
      <c r="G199" s="16"/>
      <c r="H199" s="16"/>
      <c r="I199" s="16"/>
      <c r="J199" s="16"/>
      <c r="K199" s="16"/>
      <c r="L199" s="16"/>
      <c r="M199" s="16"/>
      <c r="N199" s="16"/>
      <c r="O199" s="16"/>
      <c r="P199" s="16"/>
      <c r="Q199" s="16"/>
      <c r="R199" s="16"/>
      <c r="S199" s="16"/>
      <c r="T199" s="16"/>
      <c r="U199" s="16"/>
      <c r="V199" s="16"/>
      <c r="W199" s="16"/>
      <c r="X199" s="16"/>
      <c r="Y199" s="16"/>
      <c r="Z199" s="16"/>
      <c r="AA199" s="16"/>
      <c r="AB199" s="16"/>
      <c r="AC199" s="16"/>
      <c r="AD199" s="16"/>
      <c r="AE199" s="16"/>
      <c r="AF199" s="16"/>
      <c r="AG199" s="16"/>
      <c r="AH199" s="16"/>
      <c r="AI199" s="16"/>
      <c r="AJ199" s="2"/>
    </row>
    <row r="200" ht="15.75" customHeight="1">
      <c r="A200" s="16"/>
      <c r="B200" s="16"/>
      <c r="C200" s="16"/>
      <c r="D200" s="16"/>
      <c r="E200" s="16"/>
      <c r="F200" s="16"/>
      <c r="G200" s="16"/>
      <c r="H200" s="16"/>
      <c r="I200" s="16"/>
      <c r="J200" s="16"/>
      <c r="K200" s="16"/>
      <c r="L200" s="16"/>
      <c r="M200" s="16"/>
      <c r="N200" s="16"/>
      <c r="O200" s="16"/>
      <c r="P200" s="16"/>
      <c r="Q200" s="16"/>
      <c r="R200" s="16"/>
      <c r="S200" s="16"/>
      <c r="T200" s="16"/>
      <c r="U200" s="16"/>
      <c r="V200" s="16"/>
      <c r="W200" s="16"/>
      <c r="X200" s="16"/>
      <c r="Y200" s="16"/>
      <c r="Z200" s="16"/>
      <c r="AA200" s="16"/>
      <c r="AB200" s="16"/>
      <c r="AC200" s="16"/>
      <c r="AD200" s="16"/>
      <c r="AE200" s="16"/>
      <c r="AF200" s="16"/>
      <c r="AG200" s="16"/>
      <c r="AH200" s="16"/>
      <c r="AI200" s="16"/>
      <c r="AJ200" s="2"/>
    </row>
    <row r="201" ht="15.75" customHeight="1">
      <c r="A201" s="16"/>
      <c r="B201" s="16"/>
      <c r="C201" s="16"/>
      <c r="D201" s="16"/>
      <c r="E201" s="16"/>
      <c r="F201" s="16"/>
      <c r="G201" s="16"/>
      <c r="H201" s="16"/>
      <c r="I201" s="16"/>
      <c r="J201" s="16"/>
      <c r="K201" s="16"/>
      <c r="L201" s="16"/>
      <c r="M201" s="16"/>
      <c r="N201" s="16"/>
      <c r="O201" s="16"/>
      <c r="P201" s="16"/>
      <c r="Q201" s="16"/>
      <c r="R201" s="16"/>
      <c r="S201" s="16"/>
      <c r="T201" s="16"/>
      <c r="U201" s="16"/>
      <c r="V201" s="16"/>
      <c r="W201" s="16"/>
      <c r="X201" s="16"/>
      <c r="Y201" s="16"/>
      <c r="Z201" s="16"/>
      <c r="AA201" s="16"/>
      <c r="AB201" s="16"/>
      <c r="AC201" s="16"/>
      <c r="AD201" s="16"/>
      <c r="AE201" s="16"/>
      <c r="AF201" s="16"/>
      <c r="AG201" s="16"/>
      <c r="AH201" s="16"/>
      <c r="AI201" s="16"/>
      <c r="AJ201" s="2"/>
    </row>
    <row r="202" ht="15.75" customHeight="1">
      <c r="A202" s="16"/>
      <c r="B202" s="16"/>
      <c r="C202" s="16"/>
      <c r="D202" s="16"/>
      <c r="E202" s="16"/>
      <c r="F202" s="16"/>
      <c r="G202" s="16"/>
      <c r="H202" s="16"/>
      <c r="I202" s="16"/>
      <c r="J202" s="16"/>
      <c r="K202" s="16"/>
      <c r="L202" s="16"/>
      <c r="M202" s="16"/>
      <c r="N202" s="16"/>
      <c r="O202" s="16"/>
      <c r="P202" s="16"/>
      <c r="Q202" s="16"/>
      <c r="R202" s="16"/>
      <c r="S202" s="16"/>
      <c r="T202" s="16"/>
      <c r="U202" s="16"/>
      <c r="V202" s="16"/>
      <c r="W202" s="16"/>
      <c r="X202" s="16"/>
      <c r="Y202" s="16"/>
      <c r="Z202" s="16"/>
      <c r="AA202" s="16"/>
      <c r="AB202" s="16"/>
      <c r="AC202" s="16"/>
      <c r="AD202" s="16"/>
      <c r="AE202" s="16"/>
      <c r="AF202" s="16"/>
      <c r="AG202" s="16"/>
      <c r="AH202" s="16"/>
      <c r="AI202" s="16"/>
      <c r="AJ202" s="2"/>
    </row>
    <row r="203" ht="15.75" customHeight="1">
      <c r="A203" s="16"/>
      <c r="B203" s="16"/>
      <c r="C203" s="16"/>
      <c r="D203" s="16"/>
      <c r="E203" s="16"/>
      <c r="F203" s="16"/>
      <c r="G203" s="16"/>
      <c r="H203" s="16"/>
      <c r="I203" s="16"/>
      <c r="J203" s="16"/>
      <c r="K203" s="16"/>
      <c r="L203" s="16"/>
      <c r="M203" s="16"/>
      <c r="N203" s="16"/>
      <c r="O203" s="16"/>
      <c r="P203" s="16"/>
      <c r="Q203" s="16"/>
      <c r="R203" s="16"/>
      <c r="S203" s="16"/>
      <c r="T203" s="16"/>
      <c r="U203" s="16"/>
      <c r="V203" s="16"/>
      <c r="W203" s="16"/>
      <c r="X203" s="16"/>
      <c r="Y203" s="16"/>
      <c r="Z203" s="16"/>
      <c r="AA203" s="16"/>
      <c r="AB203" s="16"/>
      <c r="AC203" s="16"/>
      <c r="AD203" s="16"/>
      <c r="AE203" s="16"/>
      <c r="AF203" s="16"/>
      <c r="AG203" s="16"/>
      <c r="AH203" s="16"/>
      <c r="AI203" s="16"/>
      <c r="AJ203" s="2"/>
    </row>
    <row r="204" ht="15.75" customHeight="1">
      <c r="A204" s="16"/>
      <c r="B204" s="16"/>
      <c r="C204" s="16"/>
      <c r="D204" s="16"/>
      <c r="E204" s="16"/>
      <c r="F204" s="16"/>
      <c r="G204" s="16"/>
      <c r="H204" s="16"/>
      <c r="I204" s="16"/>
      <c r="J204" s="16"/>
      <c r="K204" s="16"/>
      <c r="L204" s="16"/>
      <c r="M204" s="16"/>
      <c r="N204" s="16"/>
      <c r="O204" s="16"/>
      <c r="P204" s="16"/>
      <c r="Q204" s="16"/>
      <c r="R204" s="16"/>
      <c r="S204" s="16"/>
      <c r="T204" s="16"/>
      <c r="U204" s="16"/>
      <c r="V204" s="16"/>
      <c r="W204" s="16"/>
      <c r="X204" s="16"/>
      <c r="Y204" s="16"/>
      <c r="Z204" s="16"/>
      <c r="AA204" s="16"/>
      <c r="AB204" s="16"/>
      <c r="AC204" s="16"/>
      <c r="AD204" s="16"/>
      <c r="AE204" s="16"/>
      <c r="AF204" s="16"/>
      <c r="AG204" s="16"/>
      <c r="AH204" s="16"/>
      <c r="AI204" s="16"/>
      <c r="AJ204" s="2"/>
    </row>
    <row r="205" ht="15.75" customHeight="1">
      <c r="A205" s="16"/>
      <c r="B205" s="16"/>
      <c r="C205" s="16"/>
      <c r="D205" s="16"/>
      <c r="E205" s="16"/>
      <c r="F205" s="16"/>
      <c r="G205" s="16"/>
      <c r="H205" s="16"/>
      <c r="I205" s="16"/>
      <c r="J205" s="16"/>
      <c r="K205" s="16"/>
      <c r="L205" s="16"/>
      <c r="M205" s="16"/>
      <c r="N205" s="16"/>
      <c r="O205" s="16"/>
      <c r="P205" s="16"/>
      <c r="Q205" s="16"/>
      <c r="R205" s="16"/>
      <c r="S205" s="16"/>
      <c r="T205" s="16"/>
      <c r="U205" s="16"/>
      <c r="V205" s="16"/>
      <c r="W205" s="16"/>
      <c r="X205" s="16"/>
      <c r="Y205" s="16"/>
      <c r="Z205" s="16"/>
      <c r="AA205" s="16"/>
      <c r="AB205" s="16"/>
      <c r="AC205" s="16"/>
      <c r="AD205" s="16"/>
      <c r="AE205" s="16"/>
      <c r="AF205" s="16"/>
      <c r="AG205" s="16"/>
      <c r="AH205" s="16"/>
      <c r="AI205" s="16"/>
      <c r="AJ205" s="2"/>
    </row>
    <row r="206" ht="15.75" customHeight="1">
      <c r="A206" s="16"/>
      <c r="B206" s="16"/>
      <c r="C206" s="16"/>
      <c r="D206" s="16"/>
      <c r="E206" s="16"/>
      <c r="F206" s="16"/>
      <c r="G206" s="16"/>
      <c r="H206" s="16"/>
      <c r="I206" s="16"/>
      <c r="J206" s="16"/>
      <c r="K206" s="16"/>
      <c r="L206" s="16"/>
      <c r="M206" s="16"/>
      <c r="N206" s="16"/>
      <c r="O206" s="16"/>
      <c r="P206" s="16"/>
      <c r="Q206" s="16"/>
      <c r="R206" s="16"/>
      <c r="S206" s="16"/>
      <c r="T206" s="16"/>
      <c r="U206" s="16"/>
      <c r="V206" s="16"/>
      <c r="W206" s="16"/>
      <c r="X206" s="16"/>
      <c r="Y206" s="16"/>
      <c r="Z206" s="16"/>
      <c r="AA206" s="16"/>
      <c r="AB206" s="16"/>
      <c r="AC206" s="16"/>
      <c r="AD206" s="16"/>
      <c r="AE206" s="16"/>
      <c r="AF206" s="16"/>
      <c r="AG206" s="16"/>
      <c r="AH206" s="16"/>
      <c r="AI206" s="16"/>
      <c r="AJ206" s="2"/>
    </row>
    <row r="207" ht="15.75" customHeight="1">
      <c r="A207" s="16"/>
      <c r="B207" s="16"/>
      <c r="C207" s="16"/>
      <c r="D207" s="16"/>
      <c r="E207" s="16"/>
      <c r="F207" s="16"/>
      <c r="G207" s="16"/>
      <c r="H207" s="16"/>
      <c r="I207" s="16"/>
      <c r="J207" s="16"/>
      <c r="K207" s="16"/>
      <c r="L207" s="16"/>
      <c r="M207" s="16"/>
      <c r="N207" s="16"/>
      <c r="O207" s="16"/>
      <c r="P207" s="16"/>
      <c r="Q207" s="16"/>
      <c r="R207" s="16"/>
      <c r="S207" s="16"/>
      <c r="T207" s="16"/>
      <c r="U207" s="16"/>
      <c r="V207" s="16"/>
      <c r="W207" s="16"/>
      <c r="X207" s="16"/>
      <c r="Y207" s="16"/>
      <c r="Z207" s="16"/>
      <c r="AA207" s="16"/>
      <c r="AB207" s="16"/>
      <c r="AC207" s="16"/>
      <c r="AD207" s="16"/>
      <c r="AE207" s="16"/>
      <c r="AF207" s="16"/>
      <c r="AG207" s="16"/>
      <c r="AH207" s="16"/>
      <c r="AI207" s="16"/>
      <c r="AJ207" s="2"/>
    </row>
    <row r="208" ht="15.75" customHeight="1">
      <c r="A208" s="16"/>
      <c r="B208" s="16"/>
      <c r="C208" s="16"/>
      <c r="D208" s="16"/>
      <c r="E208" s="16"/>
      <c r="F208" s="16"/>
      <c r="G208" s="16"/>
      <c r="H208" s="16"/>
      <c r="I208" s="16"/>
      <c r="J208" s="16"/>
      <c r="K208" s="16"/>
      <c r="L208" s="16"/>
      <c r="M208" s="16"/>
      <c r="N208" s="16"/>
      <c r="O208" s="16"/>
      <c r="P208" s="16"/>
      <c r="Q208" s="16"/>
      <c r="R208" s="16"/>
      <c r="S208" s="16"/>
      <c r="T208" s="16"/>
      <c r="U208" s="16"/>
      <c r="V208" s="16"/>
      <c r="W208" s="16"/>
      <c r="X208" s="16"/>
      <c r="Y208" s="16"/>
      <c r="Z208" s="16"/>
      <c r="AA208" s="16"/>
      <c r="AB208" s="16"/>
      <c r="AC208" s="16"/>
      <c r="AD208" s="16"/>
      <c r="AE208" s="16"/>
      <c r="AF208" s="16"/>
      <c r="AG208" s="16"/>
      <c r="AH208" s="16"/>
      <c r="AI208" s="16"/>
      <c r="AJ208" s="2"/>
    </row>
    <row r="209" ht="15.75" customHeight="1">
      <c r="A209" s="16"/>
      <c r="B209" s="16"/>
      <c r="C209" s="16"/>
      <c r="D209" s="16"/>
      <c r="E209" s="16"/>
      <c r="F209" s="16"/>
      <c r="G209" s="16"/>
      <c r="H209" s="16"/>
      <c r="I209" s="16"/>
      <c r="J209" s="16"/>
      <c r="K209" s="16"/>
      <c r="L209" s="16"/>
      <c r="M209" s="16"/>
      <c r="N209" s="16"/>
      <c r="O209" s="16"/>
      <c r="P209" s="16"/>
      <c r="Q209" s="16"/>
      <c r="R209" s="16"/>
      <c r="S209" s="16"/>
      <c r="T209" s="16"/>
      <c r="U209" s="16"/>
      <c r="V209" s="16"/>
      <c r="W209" s="16"/>
      <c r="X209" s="16"/>
      <c r="Y209" s="16"/>
      <c r="Z209" s="16"/>
      <c r="AA209" s="16"/>
      <c r="AB209" s="16"/>
      <c r="AC209" s="16"/>
      <c r="AD209" s="16"/>
      <c r="AE209" s="16"/>
      <c r="AF209" s="16"/>
      <c r="AG209" s="16"/>
      <c r="AH209" s="16"/>
      <c r="AI209" s="16"/>
      <c r="AJ209" s="2"/>
    </row>
    <row r="210" ht="15.75" customHeight="1">
      <c r="A210" s="16"/>
      <c r="B210" s="16"/>
      <c r="C210" s="16"/>
      <c r="D210" s="16"/>
      <c r="E210" s="16"/>
      <c r="F210" s="16"/>
      <c r="G210" s="16"/>
      <c r="H210" s="16"/>
      <c r="I210" s="16"/>
      <c r="J210" s="16"/>
      <c r="K210" s="16"/>
      <c r="L210" s="16"/>
      <c r="M210" s="16"/>
      <c r="N210" s="16"/>
      <c r="O210" s="16"/>
      <c r="P210" s="16"/>
      <c r="Q210" s="16"/>
      <c r="R210" s="16"/>
      <c r="S210" s="16"/>
      <c r="T210" s="16"/>
      <c r="U210" s="16"/>
      <c r="V210" s="16"/>
      <c r="W210" s="16"/>
      <c r="X210" s="16"/>
      <c r="Y210" s="16"/>
      <c r="Z210" s="16"/>
      <c r="AA210" s="16"/>
      <c r="AB210" s="16"/>
      <c r="AC210" s="16"/>
      <c r="AD210" s="16"/>
      <c r="AE210" s="16"/>
      <c r="AF210" s="16"/>
      <c r="AG210" s="16"/>
      <c r="AH210" s="16"/>
      <c r="AI210" s="16"/>
      <c r="AJ210" s="2"/>
    </row>
    <row r="211" ht="15.75" customHeight="1">
      <c r="A211" s="16"/>
      <c r="B211" s="16"/>
      <c r="C211" s="16"/>
      <c r="D211" s="16"/>
      <c r="E211" s="16"/>
      <c r="F211" s="16"/>
      <c r="G211" s="16"/>
      <c r="H211" s="16"/>
      <c r="I211" s="16"/>
      <c r="J211" s="16"/>
      <c r="K211" s="16"/>
      <c r="L211" s="16"/>
      <c r="M211" s="16"/>
      <c r="N211" s="16"/>
      <c r="O211" s="16"/>
      <c r="P211" s="16"/>
      <c r="Q211" s="16"/>
      <c r="R211" s="16"/>
      <c r="S211" s="16"/>
      <c r="T211" s="16"/>
      <c r="U211" s="16"/>
      <c r="V211" s="16"/>
      <c r="W211" s="16"/>
      <c r="X211" s="16"/>
      <c r="Y211" s="16"/>
      <c r="Z211" s="16"/>
      <c r="AA211" s="16"/>
      <c r="AB211" s="16"/>
      <c r="AC211" s="16"/>
      <c r="AD211" s="16"/>
      <c r="AE211" s="16"/>
      <c r="AF211" s="16"/>
      <c r="AG211" s="16"/>
      <c r="AH211" s="16"/>
      <c r="AI211" s="16"/>
      <c r="AJ211" s="2"/>
    </row>
    <row r="212" ht="15.75" customHeight="1">
      <c r="A212" s="16"/>
      <c r="B212" s="16"/>
      <c r="C212" s="16"/>
      <c r="D212" s="16"/>
      <c r="E212" s="16"/>
      <c r="F212" s="16"/>
      <c r="G212" s="16"/>
      <c r="H212" s="16"/>
      <c r="I212" s="16"/>
      <c r="J212" s="16"/>
      <c r="K212" s="16"/>
      <c r="L212" s="16"/>
      <c r="M212" s="16"/>
      <c r="N212" s="16"/>
      <c r="O212" s="16"/>
      <c r="P212" s="16"/>
      <c r="Q212" s="16"/>
      <c r="R212" s="16"/>
      <c r="S212" s="16"/>
      <c r="T212" s="16"/>
      <c r="U212" s="16"/>
      <c r="V212" s="16"/>
      <c r="W212" s="16"/>
      <c r="X212" s="16"/>
      <c r="Y212" s="16"/>
      <c r="Z212" s="16"/>
      <c r="AA212" s="16"/>
      <c r="AB212" s="16"/>
      <c r="AC212" s="16"/>
      <c r="AD212" s="16"/>
      <c r="AE212" s="16"/>
      <c r="AF212" s="16"/>
      <c r="AG212" s="16"/>
      <c r="AH212" s="16"/>
      <c r="AI212" s="16"/>
      <c r="AJ212" s="2"/>
    </row>
    <row r="213" ht="15.75" customHeight="1">
      <c r="A213" s="16"/>
      <c r="B213" s="16"/>
      <c r="C213" s="16"/>
      <c r="D213" s="16"/>
      <c r="E213" s="16"/>
      <c r="F213" s="16"/>
      <c r="G213" s="16"/>
      <c r="H213" s="16"/>
      <c r="I213" s="16"/>
      <c r="J213" s="16"/>
      <c r="K213" s="16"/>
      <c r="L213" s="16"/>
      <c r="M213" s="16"/>
      <c r="N213" s="16"/>
      <c r="O213" s="16"/>
      <c r="P213" s="16"/>
      <c r="Q213" s="16"/>
      <c r="R213" s="16"/>
      <c r="S213" s="16"/>
      <c r="T213" s="16"/>
      <c r="U213" s="16"/>
      <c r="V213" s="16"/>
      <c r="W213" s="16"/>
      <c r="X213" s="16"/>
      <c r="Y213" s="16"/>
      <c r="Z213" s="16"/>
      <c r="AA213" s="16"/>
      <c r="AB213" s="16"/>
      <c r="AC213" s="16"/>
      <c r="AD213" s="16"/>
      <c r="AE213" s="16"/>
      <c r="AF213" s="16"/>
      <c r="AG213" s="16"/>
      <c r="AH213" s="16"/>
      <c r="AI213" s="16"/>
      <c r="AJ213" s="2"/>
    </row>
    <row r="214" ht="15.75" customHeight="1">
      <c r="A214" s="16"/>
      <c r="B214" s="16"/>
      <c r="C214" s="16"/>
      <c r="D214" s="16"/>
      <c r="E214" s="16"/>
      <c r="F214" s="16"/>
      <c r="G214" s="16"/>
      <c r="H214" s="16"/>
      <c r="I214" s="16"/>
      <c r="J214" s="16"/>
      <c r="K214" s="16"/>
      <c r="L214" s="16"/>
      <c r="M214" s="16"/>
      <c r="N214" s="16"/>
      <c r="O214" s="16"/>
      <c r="P214" s="16"/>
      <c r="Q214" s="16"/>
      <c r="R214" s="16"/>
      <c r="S214" s="16"/>
      <c r="T214" s="16"/>
      <c r="U214" s="16"/>
      <c r="V214" s="16"/>
      <c r="W214" s="16"/>
      <c r="X214" s="16"/>
      <c r="Y214" s="16"/>
      <c r="Z214" s="16"/>
      <c r="AA214" s="16"/>
      <c r="AB214" s="16"/>
      <c r="AC214" s="16"/>
      <c r="AD214" s="16"/>
      <c r="AE214" s="16"/>
      <c r="AF214" s="16"/>
      <c r="AG214" s="16"/>
      <c r="AH214" s="16"/>
      <c r="AI214" s="16"/>
      <c r="AJ214" s="2"/>
    </row>
    <row r="215" ht="15.75" customHeight="1">
      <c r="A215" s="16"/>
      <c r="B215" s="16"/>
      <c r="C215" s="16"/>
      <c r="D215" s="16"/>
      <c r="E215" s="16"/>
      <c r="F215" s="16"/>
      <c r="G215" s="16"/>
      <c r="H215" s="16"/>
      <c r="I215" s="16"/>
      <c r="J215" s="16"/>
      <c r="K215" s="16"/>
      <c r="L215" s="16"/>
      <c r="M215" s="16"/>
      <c r="N215" s="16"/>
      <c r="O215" s="16"/>
      <c r="P215" s="16"/>
      <c r="Q215" s="16"/>
      <c r="R215" s="16"/>
      <c r="S215" s="16"/>
      <c r="T215" s="16"/>
      <c r="U215" s="16"/>
      <c r="V215" s="16"/>
      <c r="W215" s="16"/>
      <c r="X215" s="16"/>
      <c r="Y215" s="16"/>
      <c r="Z215" s="16"/>
      <c r="AA215" s="16"/>
      <c r="AB215" s="16"/>
      <c r="AC215" s="16"/>
      <c r="AD215" s="16"/>
      <c r="AE215" s="16"/>
      <c r="AF215" s="16"/>
      <c r="AG215" s="16"/>
      <c r="AH215" s="16"/>
      <c r="AI215" s="16"/>
      <c r="AJ215" s="2"/>
    </row>
    <row r="216" ht="15.75" customHeight="1">
      <c r="A216" s="16"/>
      <c r="B216" s="16"/>
      <c r="C216" s="16"/>
      <c r="D216" s="16"/>
      <c r="E216" s="16"/>
      <c r="F216" s="16"/>
      <c r="G216" s="16"/>
      <c r="H216" s="16"/>
      <c r="I216" s="16"/>
      <c r="J216" s="16"/>
      <c r="K216" s="16"/>
      <c r="L216" s="16"/>
      <c r="M216" s="16"/>
      <c r="N216" s="16"/>
      <c r="O216" s="16"/>
      <c r="P216" s="16"/>
      <c r="Q216" s="16"/>
      <c r="R216" s="16"/>
      <c r="S216" s="16"/>
      <c r="T216" s="16"/>
      <c r="U216" s="16"/>
      <c r="V216" s="16"/>
      <c r="W216" s="16"/>
      <c r="X216" s="16"/>
      <c r="Y216" s="16"/>
      <c r="Z216" s="16"/>
      <c r="AA216" s="16"/>
      <c r="AB216" s="16"/>
      <c r="AC216" s="16"/>
      <c r="AD216" s="16"/>
      <c r="AE216" s="16"/>
      <c r="AF216" s="16"/>
      <c r="AG216" s="16"/>
      <c r="AH216" s="16"/>
      <c r="AI216" s="16"/>
      <c r="AJ216" s="2"/>
    </row>
    <row r="217" ht="15.75" customHeight="1">
      <c r="A217" s="16"/>
      <c r="B217" s="16"/>
      <c r="C217" s="16"/>
      <c r="D217" s="16"/>
      <c r="E217" s="16"/>
      <c r="F217" s="16"/>
      <c r="G217" s="16"/>
      <c r="H217" s="16"/>
      <c r="I217" s="16"/>
      <c r="J217" s="16"/>
      <c r="K217" s="16"/>
      <c r="L217" s="16"/>
      <c r="M217" s="16"/>
      <c r="N217" s="16"/>
      <c r="O217" s="16"/>
      <c r="P217" s="16"/>
      <c r="Q217" s="16"/>
      <c r="R217" s="16"/>
      <c r="S217" s="16"/>
      <c r="T217" s="16"/>
      <c r="U217" s="16"/>
      <c r="V217" s="16"/>
      <c r="W217" s="16"/>
      <c r="X217" s="16"/>
      <c r="Y217" s="16"/>
      <c r="Z217" s="16"/>
      <c r="AA217" s="16"/>
      <c r="AB217" s="16"/>
      <c r="AC217" s="16"/>
      <c r="AD217" s="16"/>
      <c r="AE217" s="16"/>
      <c r="AF217" s="16"/>
      <c r="AG217" s="16"/>
      <c r="AH217" s="16"/>
      <c r="AI217" s="16"/>
      <c r="AJ217" s="2"/>
    </row>
    <row r="218" ht="15.75" customHeight="1">
      <c r="A218" s="16"/>
      <c r="B218" s="16"/>
      <c r="C218" s="16"/>
      <c r="D218" s="16"/>
      <c r="E218" s="16"/>
      <c r="F218" s="16"/>
      <c r="G218" s="16"/>
      <c r="H218" s="16"/>
      <c r="I218" s="16"/>
      <c r="J218" s="16"/>
      <c r="K218" s="16"/>
      <c r="L218" s="16"/>
      <c r="M218" s="16"/>
      <c r="N218" s="16"/>
      <c r="O218" s="16"/>
      <c r="P218" s="16"/>
      <c r="Q218" s="16"/>
      <c r="R218" s="16"/>
      <c r="S218" s="16"/>
      <c r="T218" s="16"/>
      <c r="U218" s="16"/>
      <c r="V218" s="16"/>
      <c r="W218" s="16"/>
      <c r="X218" s="16"/>
      <c r="Y218" s="16"/>
      <c r="Z218" s="16"/>
      <c r="AA218" s="16"/>
      <c r="AB218" s="16"/>
      <c r="AC218" s="16"/>
      <c r="AD218" s="16"/>
      <c r="AE218" s="16"/>
      <c r="AF218" s="16"/>
      <c r="AG218" s="16"/>
      <c r="AH218" s="16"/>
      <c r="AI218" s="16"/>
      <c r="AJ218" s="2"/>
    </row>
    <row r="219" ht="15.75" customHeight="1">
      <c r="A219" s="16"/>
      <c r="B219" s="16"/>
      <c r="C219" s="16"/>
      <c r="D219" s="16"/>
      <c r="E219" s="16"/>
      <c r="F219" s="16"/>
      <c r="G219" s="16"/>
      <c r="H219" s="16"/>
      <c r="I219" s="16"/>
      <c r="J219" s="16"/>
      <c r="K219" s="16"/>
      <c r="L219" s="16"/>
      <c r="M219" s="16"/>
      <c r="N219" s="16"/>
      <c r="O219" s="16"/>
      <c r="P219" s="16"/>
      <c r="Q219" s="16"/>
      <c r="R219" s="16"/>
      <c r="S219" s="16"/>
      <c r="T219" s="16"/>
      <c r="U219" s="16"/>
      <c r="V219" s="16"/>
      <c r="W219" s="16"/>
      <c r="X219" s="16"/>
      <c r="Y219" s="16"/>
      <c r="Z219" s="16"/>
      <c r="AA219" s="16"/>
      <c r="AB219" s="16"/>
      <c r="AC219" s="16"/>
      <c r="AD219" s="16"/>
      <c r="AE219" s="16"/>
      <c r="AF219" s="16"/>
      <c r="AG219" s="16"/>
      <c r="AH219" s="16"/>
      <c r="AI219" s="16"/>
      <c r="AJ219" s="2"/>
    </row>
    <row r="220" ht="15.75" customHeight="1">
      <c r="A220" s="16"/>
      <c r="B220" s="16"/>
      <c r="C220" s="16"/>
      <c r="D220" s="16"/>
      <c r="E220" s="16"/>
      <c r="F220" s="16"/>
      <c r="G220" s="16"/>
      <c r="H220" s="16"/>
      <c r="I220" s="16"/>
      <c r="J220" s="16"/>
      <c r="K220" s="16"/>
      <c r="L220" s="16"/>
      <c r="M220" s="16"/>
      <c r="N220" s="16"/>
      <c r="O220" s="16"/>
      <c r="P220" s="16"/>
      <c r="Q220" s="16"/>
      <c r="R220" s="16"/>
      <c r="S220" s="16"/>
      <c r="T220" s="16"/>
      <c r="U220" s="16"/>
      <c r="V220" s="16"/>
      <c r="W220" s="16"/>
      <c r="X220" s="16"/>
      <c r="Y220" s="16"/>
      <c r="Z220" s="16"/>
      <c r="AA220" s="16"/>
      <c r="AB220" s="16"/>
      <c r="AC220" s="16"/>
      <c r="AD220" s="16"/>
      <c r="AE220" s="16"/>
      <c r="AF220" s="16"/>
      <c r="AG220" s="16"/>
      <c r="AH220" s="16"/>
      <c r="AI220" s="16"/>
      <c r="AJ220" s="2"/>
    </row>
    <row r="221" ht="15.75" customHeight="1">
      <c r="A221" s="16"/>
      <c r="B221" s="16"/>
      <c r="C221" s="16"/>
      <c r="D221" s="16"/>
      <c r="E221" s="16"/>
      <c r="F221" s="16"/>
      <c r="G221" s="16"/>
      <c r="H221" s="16"/>
      <c r="I221" s="16"/>
      <c r="J221" s="16"/>
      <c r="K221" s="16"/>
      <c r="L221" s="16"/>
      <c r="M221" s="16"/>
      <c r="N221" s="16"/>
      <c r="O221" s="16"/>
      <c r="P221" s="16"/>
      <c r="Q221" s="16"/>
      <c r="R221" s="16"/>
      <c r="S221" s="16"/>
      <c r="T221" s="16"/>
      <c r="U221" s="16"/>
      <c r="V221" s="16"/>
      <c r="W221" s="16"/>
      <c r="X221" s="16"/>
      <c r="Y221" s="16"/>
      <c r="Z221" s="16"/>
      <c r="AA221" s="16"/>
      <c r="AB221" s="16"/>
      <c r="AC221" s="16"/>
      <c r="AD221" s="16"/>
      <c r="AE221" s="16"/>
      <c r="AF221" s="16"/>
      <c r="AG221" s="16"/>
      <c r="AH221" s="16"/>
      <c r="AI221" s="16"/>
      <c r="AJ221" s="2"/>
    </row>
    <row r="222"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row>
    <row r="223"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row>
    <row r="224"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row>
    <row r="2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row>
    <row r="226"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row>
    <row r="227"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row>
    <row r="228"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row>
    <row r="229"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row>
    <row r="230"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row>
    <row r="231"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row>
    <row r="232"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row>
    <row r="233"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row>
    <row r="234"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row>
    <row r="23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row>
    <row r="236"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row>
    <row r="237"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row>
    <row r="238"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row>
    <row r="239"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row>
    <row r="240"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row>
    <row r="241"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row>
    <row r="242"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row>
    <row r="243"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row>
    <row r="244"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row>
    <row r="24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row>
    <row r="246"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row>
    <row r="247"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row>
    <row r="248"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row>
    <row r="249"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row>
    <row r="250"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row>
    <row r="251"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row>
    <row r="252"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row>
    <row r="253"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row>
    <row r="254"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row>
    <row r="25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row>
    <row r="256"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row>
    <row r="257"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row>
    <row r="258"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row>
    <row r="259"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row>
    <row r="260"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row>
    <row r="261"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row>
    <row r="262"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row>
    <row r="263"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row>
    <row r="264"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row>
    <row r="26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row>
    <row r="266"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row>
    <row r="267"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row>
    <row r="268"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row>
    <row r="269"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row>
    <row r="270"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row>
    <row r="271"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row>
    <row r="272"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row>
    <row r="273"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row>
    <row r="274"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row>
    <row r="27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row>
    <row r="276"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row>
    <row r="277"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row>
    <row r="278"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row>
    <row r="279"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row>
    <row r="280"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row>
    <row r="281"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row>
    <row r="282"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row>
    <row r="283"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row>
    <row r="284"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row>
    <row r="28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row>
    <row r="286"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row>
    <row r="287"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row>
    <row r="288"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row>
    <row r="289"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row>
    <row r="290"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row>
    <row r="291"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row>
    <row r="292"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row>
    <row r="293"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row>
    <row r="294"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row>
    <row r="29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row>
    <row r="296"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row>
    <row r="297"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row>
    <row r="298"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row>
    <row r="299"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row>
    <row r="300"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row>
    <row r="301"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row>
    <row r="302"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row>
    <row r="303"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row>
    <row r="304"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row>
    <row r="30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row>
    <row r="306"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row>
    <row r="307"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row>
    <row r="308"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row>
    <row r="309"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row>
    <row r="310"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row>
    <row r="311"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row>
    <row r="312"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row>
    <row r="313"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row>
    <row r="314"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row>
    <row r="31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row>
    <row r="316"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row>
    <row r="317"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row>
    <row r="318"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row>
    <row r="319"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row>
    <row r="320"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row>
    <row r="321"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row>
    <row r="322"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row>
    <row r="323"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row>
    <row r="324"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row>
    <row r="3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row>
    <row r="326"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row>
    <row r="327"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row>
    <row r="328"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row>
    <row r="329"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row>
    <row r="330"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row>
    <row r="331"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row>
    <row r="332"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row>
    <row r="333"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row>
    <row r="334"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row>
    <row r="33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row>
    <row r="336"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row>
    <row r="337"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row>
    <row r="338"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row>
    <row r="339"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row>
    <row r="340"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row>
    <row r="341"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row>
    <row r="342"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row>
    <row r="343"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row>
    <row r="344"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row>
    <row r="34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row>
    <row r="346"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row>
    <row r="347"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row>
    <row r="348"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row>
    <row r="349"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row>
    <row r="350"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row>
    <row r="351"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row>
    <row r="352"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row>
    <row r="353"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row>
    <row r="354"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row>
    <row r="35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row>
    <row r="356"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row>
    <row r="357"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row>
    <row r="358"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row>
    <row r="359"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row>
    <row r="360"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row>
    <row r="361"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row>
    <row r="362"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row>
    <row r="363"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row>
    <row r="364"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row>
    <row r="36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row>
    <row r="366"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row>
    <row r="367"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row>
    <row r="368"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row>
    <row r="369"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row>
    <row r="370"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row>
    <row r="371"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row>
    <row r="372"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row>
    <row r="373"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row>
    <row r="374"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row>
    <row r="37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row>
    <row r="376"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row>
    <row r="377"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row>
    <row r="378"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row>
    <row r="379"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row>
    <row r="380"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row>
    <row r="381"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row>
    <row r="382"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row>
    <row r="383"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row>
    <row r="384"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row>
    <row r="38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row>
    <row r="386"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row>
    <row r="387"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row>
    <row r="388"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row>
    <row r="389"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row>
    <row r="390"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row>
    <row r="391"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row>
    <row r="392"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row>
    <row r="393"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row>
    <row r="394"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row>
    <row r="39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row>
    <row r="396"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row>
    <row r="397"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row>
    <row r="398"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row>
    <row r="399"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row>
    <row r="400"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row>
    <row r="401"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row>
    <row r="402"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row>
    <row r="403"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row>
    <row r="404"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row>
    <row r="40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row>
    <row r="406"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row>
    <row r="407"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row>
    <row r="408"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row>
    <row r="409"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row>
    <row r="410"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row>
    <row r="411"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row>
    <row r="412"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row>
    <row r="413"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row>
    <row r="414"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row>
    <row r="41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row>
    <row r="416"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row>
    <row r="417"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row>
    <row r="418"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row>
    <row r="419"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row>
    <row r="420"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row>
    <row r="421"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row>
    <row r="422"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row>
    <row r="423"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row>
    <row r="424"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row>
    <row r="4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row>
    <row r="426"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row>
    <row r="427"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row>
    <row r="428"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row>
    <row r="429"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row>
    <row r="430"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row>
    <row r="431"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row>
    <row r="432"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row>
    <row r="433"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row>
    <row r="434"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row>
    <row r="43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row>
    <row r="436"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row>
    <row r="437"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row>
    <row r="438"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row>
    <row r="439"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row>
    <row r="440"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row>
    <row r="441"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row>
    <row r="442"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row>
    <row r="443"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row>
    <row r="444"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row>
    <row r="44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row>
    <row r="446"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row>
    <row r="447"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row>
    <row r="448"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row>
    <row r="449"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row>
    <row r="450"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row>
    <row r="451"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row>
    <row r="452"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row>
    <row r="453"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row>
    <row r="454"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row>
    <row r="45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row>
    <row r="456"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row>
    <row r="457"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row>
    <row r="458"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row>
    <row r="459"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row>
    <row r="460"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row>
    <row r="461"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row>
    <row r="462"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row>
    <row r="463"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row>
    <row r="464"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row>
    <row r="46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row>
    <row r="466"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row>
    <row r="467"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row>
    <row r="468"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row>
    <row r="469"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row>
    <row r="470"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row>
    <row r="471"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row>
    <row r="472"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row>
    <row r="473"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row>
    <row r="474"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row>
    <row r="47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row>
    <row r="476"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row>
    <row r="477"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row>
    <row r="478"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row>
    <row r="479"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row>
    <row r="480"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row>
    <row r="481"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row>
    <row r="482"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row>
    <row r="483"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row>
    <row r="484"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row>
    <row r="48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row>
    <row r="486"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row>
    <row r="487"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row>
    <row r="488"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row>
    <row r="489"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row>
    <row r="490"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row>
    <row r="491"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row>
    <row r="492"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row>
    <row r="493"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row>
    <row r="494"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row>
    <row r="49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row>
    <row r="496"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row>
    <row r="497"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row>
    <row r="498"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row>
    <row r="499"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row>
    <row r="500"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row>
    <row r="501"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row>
    <row r="502"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row>
    <row r="503"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row>
    <row r="504"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row>
    <row r="50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row>
    <row r="506"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row>
    <row r="507"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row>
    <row r="508"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row>
    <row r="509"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row>
    <row r="510"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row>
    <row r="511"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row>
    <row r="512"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row>
    <row r="513"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row>
    <row r="514"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row>
    <row r="51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row>
    <row r="516"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row>
    <row r="517"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row>
    <row r="518"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row>
    <row r="519"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row>
    <row r="520"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row>
    <row r="521"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row>
    <row r="522"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row>
    <row r="523"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row>
    <row r="524"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row>
    <row r="5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row>
    <row r="526"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row>
    <row r="527"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row>
    <row r="528"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row>
    <row r="529"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row>
    <row r="530"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row>
    <row r="531"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row>
    <row r="532"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row>
    <row r="533"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row>
    <row r="534"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row>
    <row r="53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row>
    <row r="536"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row>
    <row r="537"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row>
    <row r="538"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row>
    <row r="539"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row>
    <row r="540"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row>
    <row r="541"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row>
    <row r="542"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row>
    <row r="543"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row>
    <row r="544"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row>
    <row r="54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row>
    <row r="546"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row>
    <row r="547"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row>
    <row r="548"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row>
    <row r="549"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row>
    <row r="550"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row>
    <row r="551"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row>
    <row r="552"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row>
    <row r="553"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row>
    <row r="554"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row>
    <row r="55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row>
    <row r="556"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row>
    <row r="557"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row>
    <row r="558"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row>
    <row r="559"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row>
    <row r="560"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row>
    <row r="561"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row>
    <row r="562"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row>
    <row r="563"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row>
    <row r="564"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row>
    <row r="56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row>
    <row r="566"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row>
    <row r="567"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row>
    <row r="568"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row>
    <row r="569"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row>
    <row r="570"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row>
    <row r="571"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row>
    <row r="572"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row>
    <row r="573"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row>
    <row r="574"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row>
    <row r="57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row>
    <row r="576"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row>
    <row r="577"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row>
    <row r="578"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row>
    <row r="579"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row>
    <row r="580"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row>
    <row r="581"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row>
    <row r="582"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row>
    <row r="583"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row>
    <row r="584"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row>
    <row r="58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row>
    <row r="586"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row>
    <row r="587"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row>
    <row r="588"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row>
    <row r="589"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row>
    <row r="590"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row>
    <row r="591"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row>
    <row r="592"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row>
    <row r="593"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row>
    <row r="594"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row>
    <row r="59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row>
    <row r="596"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row>
    <row r="597"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row>
    <row r="598"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row>
    <row r="599"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row>
    <row r="600"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row>
    <row r="601"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row>
    <row r="602"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row>
    <row r="603"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row>
    <row r="604"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row>
    <row r="60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row>
    <row r="606"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row>
    <row r="607"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row>
    <row r="608"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row>
    <row r="609"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row>
    <row r="610"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row>
    <row r="611"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row>
    <row r="612"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row>
    <row r="613"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row>
    <row r="614"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row>
    <row r="61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row>
    <row r="616"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row>
    <row r="617"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row>
    <row r="618"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row>
    <row r="619"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row>
    <row r="620"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row>
    <row r="621"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row>
    <row r="622"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row>
    <row r="623"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row>
    <row r="624"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row>
    <row r="6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row>
    <row r="626"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row>
    <row r="627"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row>
    <row r="628"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row>
    <row r="629"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row>
    <row r="630"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row>
    <row r="631"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row>
    <row r="632"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row>
    <row r="633"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row>
    <row r="634"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row>
    <row r="63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row>
    <row r="636"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row>
    <row r="637"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row>
    <row r="638"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row>
    <row r="639"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row>
    <row r="640"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row>
    <row r="641"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row>
    <row r="642"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row>
    <row r="643"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row>
    <row r="644"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row>
    <row r="64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row>
    <row r="646"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row>
    <row r="647"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row>
    <row r="648"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row>
    <row r="649"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row>
    <row r="650"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row>
    <row r="651"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row>
    <row r="652"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row>
    <row r="653"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row>
    <row r="654"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row>
    <row r="65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row>
    <row r="656"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row>
    <row r="657"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row>
    <row r="658"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row>
    <row r="659"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row>
    <row r="660"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row>
    <row r="661"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row>
    <row r="662"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row>
    <row r="663"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row>
    <row r="664"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row>
    <row r="66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row>
    <row r="666"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row>
    <row r="667"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row>
    <row r="668"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row>
    <row r="669"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row>
    <row r="670"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row>
    <row r="671"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row>
    <row r="672"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row>
    <row r="673"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row>
    <row r="674"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row>
    <row r="67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row>
    <row r="676"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row>
    <row r="677"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row>
    <row r="678"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row>
    <row r="679"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row>
    <row r="680"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row>
    <row r="681"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row>
    <row r="682"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row>
    <row r="683"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row>
    <row r="684"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row>
    <row r="68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row>
    <row r="686"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row>
    <row r="687"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row>
    <row r="688"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row>
    <row r="689"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row>
    <row r="690"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row>
    <row r="691"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row>
    <row r="692"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row>
    <row r="693"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row>
    <row r="694"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row>
    <row r="69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row>
    <row r="696"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row>
    <row r="697"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row>
    <row r="698"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row>
    <row r="699"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row>
    <row r="700"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row>
    <row r="701"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row>
    <row r="702"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row>
    <row r="703"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row>
    <row r="704"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row>
    <row r="70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row>
    <row r="706"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row>
    <row r="707"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row>
    <row r="708"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row>
    <row r="709"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row>
    <row r="710"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row>
    <row r="711"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row>
    <row r="712"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row>
    <row r="713"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row>
    <row r="714"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row>
    <row r="71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row>
    <row r="716"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row>
    <row r="717"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row>
    <row r="718"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row>
    <row r="719"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row>
    <row r="720"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row>
    <row r="721"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row>
    <row r="722"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row>
    <row r="723"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row>
    <row r="724"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row>
    <row r="7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row>
    <row r="726"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row>
    <row r="727"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row>
    <row r="728"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row>
    <row r="729"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row>
    <row r="730"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row>
    <row r="731"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row>
    <row r="732"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row>
    <row r="733"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row>
    <row r="734"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row>
    <row r="73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row>
    <row r="736"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row>
    <row r="737"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row>
    <row r="738"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row>
    <row r="739"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row>
    <row r="740"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row>
    <row r="741"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row>
    <row r="742"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row>
    <row r="743"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row>
    <row r="744"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row>
    <row r="74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row>
    <row r="746"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row>
    <row r="747"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row>
    <row r="748"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row>
    <row r="749"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row>
    <row r="750"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row>
    <row r="751"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row>
    <row r="752"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row>
    <row r="753"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row>
    <row r="754"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row>
    <row r="75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row>
    <row r="756"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row>
    <row r="757"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row>
    <row r="758"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row>
    <row r="759"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row>
    <row r="760"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row>
    <row r="761"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row>
    <row r="762"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row>
    <row r="763"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row>
    <row r="764"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row>
    <row r="76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row>
    <row r="766"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row>
    <row r="767"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row>
    <row r="768"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row>
    <row r="769"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row>
    <row r="770"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row>
    <row r="771"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row>
    <row r="772"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row>
    <row r="773"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row>
    <row r="774"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row>
    <row r="77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row>
    <row r="776"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row>
    <row r="777"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row>
    <row r="778"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row>
    <row r="779"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row>
    <row r="780"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row>
    <row r="781"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row>
    <row r="782"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row>
    <row r="783"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row>
    <row r="784"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row>
    <row r="78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row>
    <row r="786"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row>
    <row r="787"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row>
    <row r="788"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row>
    <row r="789"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row>
    <row r="790"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row>
    <row r="791"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row>
    <row r="792"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row>
    <row r="793"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row>
    <row r="794"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row>
    <row r="79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row>
    <row r="796"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row>
    <row r="797"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row>
    <row r="798"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row>
    <row r="799"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row>
    <row r="800"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row>
    <row r="801"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row>
    <row r="802"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row>
    <row r="803"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row>
    <row r="804"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row>
    <row r="80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row>
    <row r="806"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row>
    <row r="807"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row>
    <row r="808"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row>
    <row r="809"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row>
    <row r="810"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row>
    <row r="811"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row>
    <row r="812"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row>
    <row r="813"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row>
    <row r="814"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row>
    <row r="81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row>
    <row r="816"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row>
    <row r="817"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row>
    <row r="818"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row>
    <row r="819"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row>
    <row r="820"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row>
    <row r="821"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row>
    <row r="822"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row>
    <row r="823"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row>
    <row r="824"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row>
    <row r="8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row>
    <row r="826"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row>
    <row r="827"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row>
    <row r="828"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row>
    <row r="829"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row>
    <row r="830"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row>
    <row r="831"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row>
    <row r="832"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row>
    <row r="833"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row>
    <row r="834"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row>
    <row r="83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row>
    <row r="836"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row>
    <row r="837"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row>
    <row r="838"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row>
    <row r="839"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row>
    <row r="840"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row>
    <row r="841"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row>
    <row r="842"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row>
    <row r="843"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row>
    <row r="844"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row>
    <row r="845"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row>
    <row r="846"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row>
    <row r="847"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row>
    <row r="848"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row>
    <row r="849"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row>
    <row r="850"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row>
    <row r="851"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row>
    <row r="852"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row>
    <row r="853"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row>
    <row r="854"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row>
    <row r="855"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row>
    <row r="856"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row>
    <row r="857"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row>
    <row r="858"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row>
    <row r="859"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row>
    <row r="860"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row>
    <row r="861"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row>
    <row r="862"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row>
    <row r="863"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row>
    <row r="864"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row>
    <row r="865"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row>
    <row r="866"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row>
    <row r="867"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row>
    <row r="868"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row>
    <row r="869"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row>
    <row r="870"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row>
    <row r="871"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row>
    <row r="872"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row>
    <row r="873"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row>
    <row r="874"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row>
    <row r="875"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row>
    <row r="876"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row>
    <row r="877"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row>
    <row r="878"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row>
    <row r="879"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row>
    <row r="880"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row>
    <row r="881"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row>
    <row r="882"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row>
    <row r="883"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row>
    <row r="884"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row>
    <row r="885"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row>
    <row r="886"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row>
    <row r="887"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row>
    <row r="888"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row>
    <row r="889"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row>
    <row r="890"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row>
    <row r="891"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row>
    <row r="892"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row>
    <row r="893"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row>
    <row r="894"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row>
    <row r="895"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row>
    <row r="896"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row>
    <row r="897"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row>
    <row r="898"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row>
    <row r="899"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row>
    <row r="900"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row>
    <row r="901"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row>
    <row r="902"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row>
    <row r="903"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row>
    <row r="904"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row>
    <row r="905"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row>
    <row r="906"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row>
    <row r="907"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row>
    <row r="908"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row>
    <row r="909"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row>
    <row r="910"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row>
    <row r="911"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row>
    <row r="912"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row>
    <row r="913"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row>
    <row r="914"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row>
    <row r="915"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row>
    <row r="916"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row>
    <row r="917"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row>
    <row r="918"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row>
    <row r="919"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row>
    <row r="920"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row>
    <row r="921"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row>
    <row r="922"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row>
    <row r="923"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row>
    <row r="924"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row>
    <row r="925"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row>
    <row r="926"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row>
    <row r="927"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row>
    <row r="928"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row>
    <row r="929"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row>
    <row r="930"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row>
    <row r="931"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row>
    <row r="932"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row>
    <row r="933"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row>
    <row r="934"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row>
    <row r="935"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row>
    <row r="936"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row>
    <row r="937"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row>
    <row r="938"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row>
    <row r="939"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row>
    <row r="940"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row>
    <row r="941"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row>
    <row r="942"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row>
    <row r="943"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row>
    <row r="944"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row>
    <row r="945"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row>
    <row r="946"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row>
    <row r="947"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row>
    <row r="948"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row>
    <row r="949"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row>
    <row r="950"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row>
    <row r="951"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row>
    <row r="952"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row>
    <row r="953"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row>
    <row r="954"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row>
    <row r="955"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row>
    <row r="956"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row>
    <row r="957"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row>
    <row r="958"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row>
    <row r="959"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row>
    <row r="960"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row>
    <row r="961"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row>
    <row r="962"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row>
    <row r="963"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row>
    <row r="964"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row>
    <row r="965"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row>
    <row r="966"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row>
    <row r="967"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row>
    <row r="968"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row>
    <row r="969"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row>
    <row r="970"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row>
    <row r="971"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row>
    <row r="972"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row>
    <row r="973"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row>
    <row r="974"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row>
    <row r="975"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row>
    <row r="976"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row>
    <row r="977"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row>
    <row r="978"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row>
    <row r="979"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row>
    <row r="980"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row>
    <row r="981"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row>
    <row r="982"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row>
    <row r="983"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row>
    <row r="984"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row>
    <row r="985"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row>
    <row r="986"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row>
    <row r="987"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row>
    <row r="988"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row>
    <row r="989"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row>
    <row r="990"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row>
    <row r="991"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row>
    <row r="992"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row>
    <row r="993" ht="15.7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row>
    <row r="994" ht="15.7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row>
    <row r="995" ht="15.7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row>
    <row r="996" ht="15.7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row>
    <row r="997" ht="15.7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row>
    <row r="998" ht="15.7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row>
    <row r="999" ht="15.7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row>
    <row r="1000" ht="15.7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row>
    <row r="1001" ht="15.75" customHeight="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c r="AA1001" s="2"/>
      <c r="AB1001" s="2"/>
      <c r="AC1001" s="2"/>
      <c r="AD1001" s="2"/>
      <c r="AE1001" s="2"/>
      <c r="AF1001" s="2"/>
      <c r="AG1001" s="2"/>
      <c r="AH1001" s="2"/>
      <c r="AI1001" s="2"/>
      <c r="AJ1001" s="2"/>
    </row>
  </sheetData>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2" max="25" width="7.63"/>
  </cols>
  <sheetData>
    <row r="1" ht="15.75" customHeight="1">
      <c r="A1" s="2" t="s">
        <v>113</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row>
    <row r="2" ht="15.75" customHeight="1">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ht="15.75" customHeight="1">
      <c r="A3" s="2"/>
      <c r="B3" s="81">
        <v>2002.0</v>
      </c>
      <c r="C3" s="81">
        <v>2003.0</v>
      </c>
      <c r="D3" s="81">
        <v>2004.0</v>
      </c>
      <c r="E3" s="81">
        <v>2005.0</v>
      </c>
      <c r="F3" s="81">
        <v>2006.0</v>
      </c>
      <c r="G3" s="81">
        <v>2007.0</v>
      </c>
      <c r="H3" s="81">
        <v>2008.0</v>
      </c>
      <c r="I3" s="81">
        <v>2009.0</v>
      </c>
      <c r="J3" s="81">
        <v>2010.0</v>
      </c>
      <c r="K3" s="81">
        <v>2011.0</v>
      </c>
      <c r="L3" s="81">
        <v>2012.0</v>
      </c>
      <c r="M3" s="81">
        <v>2013.0</v>
      </c>
      <c r="N3" s="81">
        <v>2014.0</v>
      </c>
      <c r="O3" s="81">
        <v>2015.0</v>
      </c>
      <c r="P3" s="81">
        <v>2016.0</v>
      </c>
      <c r="Q3" s="81">
        <v>2017.0</v>
      </c>
      <c r="R3" s="81">
        <v>2018.0</v>
      </c>
      <c r="S3" s="81">
        <v>2019.0</v>
      </c>
      <c r="T3" s="81">
        <v>2020.0</v>
      </c>
      <c r="U3" s="81">
        <v>2021.0</v>
      </c>
      <c r="V3" s="81">
        <v>2022.0</v>
      </c>
      <c r="W3" s="81">
        <v>2023.0</v>
      </c>
      <c r="X3" s="81">
        <v>2024.0</v>
      </c>
      <c r="Y3" s="81">
        <v>2025.0</v>
      </c>
      <c r="Z3" s="2"/>
      <c r="AA3" s="2"/>
      <c r="AB3" s="2"/>
      <c r="AC3" s="2"/>
      <c r="AD3" s="2"/>
      <c r="AE3" s="2"/>
      <c r="AF3" s="2"/>
      <c r="AG3" s="2"/>
      <c r="AH3" s="2"/>
      <c r="AI3" s="2"/>
      <c r="AJ3" s="2"/>
    </row>
    <row r="4" ht="15.75" customHeight="1">
      <c r="A4" s="135" t="s">
        <v>53</v>
      </c>
      <c r="B4" s="52">
        <v>55.5</v>
      </c>
      <c r="C4" s="52">
        <v>56.4</v>
      </c>
      <c r="D4" s="52">
        <v>56.5</v>
      </c>
      <c r="E4" s="52">
        <v>57.6</v>
      </c>
      <c r="F4" s="52">
        <v>58.4</v>
      </c>
      <c r="G4" s="52">
        <v>59.2</v>
      </c>
      <c r="H4" s="52">
        <v>59.2</v>
      </c>
      <c r="I4" s="52">
        <v>59.3</v>
      </c>
      <c r="J4" s="52">
        <v>59.7</v>
      </c>
      <c r="K4" s="52">
        <v>59.7</v>
      </c>
      <c r="L4" s="52">
        <v>60.8</v>
      </c>
      <c r="M4" s="52">
        <v>61.5</v>
      </c>
      <c r="N4" s="52">
        <v>62.2</v>
      </c>
      <c r="O4" s="52">
        <v>62.8</v>
      </c>
      <c r="P4" s="52">
        <v>63.2</v>
      </c>
      <c r="Q4" s="52">
        <v>63.5</v>
      </c>
      <c r="R4" s="52">
        <v>63.5</v>
      </c>
      <c r="S4" s="52">
        <v>63.6</v>
      </c>
      <c r="T4" s="52">
        <v>63.8</v>
      </c>
      <c r="U4" s="52">
        <v>64.1</v>
      </c>
      <c r="V4" s="52">
        <v>64.2</v>
      </c>
      <c r="W4" s="52">
        <v>64.0</v>
      </c>
      <c r="X4" s="52">
        <v>64.1</v>
      </c>
      <c r="Y4" s="52">
        <v>63.9</v>
      </c>
      <c r="Z4" s="2"/>
      <c r="AA4" s="2"/>
      <c r="AB4" s="2"/>
      <c r="AC4" s="2"/>
      <c r="AD4" s="2"/>
      <c r="AE4" s="2"/>
      <c r="AF4" s="2"/>
      <c r="AG4" s="2"/>
      <c r="AH4" s="2"/>
      <c r="AI4" s="2"/>
      <c r="AJ4" s="2"/>
    </row>
    <row r="5" ht="15.75" customHeight="1">
      <c r="A5" s="135" t="s">
        <v>54</v>
      </c>
      <c r="B5" s="52">
        <v>55.9</v>
      </c>
      <c r="C5" s="52">
        <v>56.6</v>
      </c>
      <c r="D5" s="52">
        <v>56.2</v>
      </c>
      <c r="E5" s="52">
        <v>57.2</v>
      </c>
      <c r="F5" s="52">
        <v>57.8</v>
      </c>
      <c r="G5" s="52">
        <v>58.3</v>
      </c>
      <c r="H5" s="52">
        <v>58.1</v>
      </c>
      <c r="I5" s="52">
        <v>58.1</v>
      </c>
      <c r="J5" s="52">
        <v>58.3</v>
      </c>
      <c r="K5" s="52">
        <v>58.2</v>
      </c>
      <c r="L5" s="52">
        <v>59.2</v>
      </c>
      <c r="M5" s="52">
        <v>60.1</v>
      </c>
      <c r="N5" s="52">
        <v>61.1</v>
      </c>
      <c r="O5" s="52">
        <v>61.8</v>
      </c>
      <c r="P5" s="52">
        <v>62.3</v>
      </c>
      <c r="Q5" s="52">
        <v>62.5</v>
      </c>
      <c r="R5" s="52">
        <v>62.4</v>
      </c>
      <c r="S5" s="52">
        <v>62.6</v>
      </c>
      <c r="T5" s="52">
        <v>62.8</v>
      </c>
      <c r="U5" s="52">
        <v>63.0</v>
      </c>
      <c r="V5" s="52">
        <v>62.9</v>
      </c>
      <c r="W5" s="52">
        <v>62.8</v>
      </c>
      <c r="X5" s="52">
        <v>62.9</v>
      </c>
      <c r="Y5" s="52">
        <v>62.9</v>
      </c>
      <c r="Z5" s="2"/>
      <c r="AA5" s="2"/>
      <c r="AB5" s="2"/>
      <c r="AC5" s="2"/>
      <c r="AD5" s="2"/>
      <c r="AE5" s="2"/>
      <c r="AF5" s="2"/>
      <c r="AG5" s="2"/>
      <c r="AH5" s="2"/>
      <c r="AI5" s="2"/>
      <c r="AJ5" s="2"/>
    </row>
    <row r="6" ht="15.75" customHeight="1">
      <c r="A6" s="135" t="s">
        <v>42</v>
      </c>
      <c r="B6" s="52">
        <v>53.0</v>
      </c>
      <c r="C6" s="52">
        <v>53.8</v>
      </c>
      <c r="D6" s="52">
        <v>54.6</v>
      </c>
      <c r="E6" s="52">
        <v>55.7</v>
      </c>
      <c r="F6" s="52">
        <v>56.9</v>
      </c>
      <c r="G6" s="52">
        <v>57.9</v>
      </c>
      <c r="H6" s="52">
        <v>58.4</v>
      </c>
      <c r="I6" s="52">
        <v>58.9</v>
      </c>
      <c r="J6" s="52">
        <v>59.4</v>
      </c>
      <c r="K6" s="52">
        <v>59.8</v>
      </c>
      <c r="L6" s="52">
        <v>60.8</v>
      </c>
      <c r="M6" s="52">
        <v>61.6</v>
      </c>
      <c r="N6" s="52">
        <v>62.8</v>
      </c>
      <c r="O6" s="52">
        <v>63.8</v>
      </c>
      <c r="P6" s="52">
        <v>64.4</v>
      </c>
      <c r="Q6" s="52">
        <v>64.9</v>
      </c>
      <c r="R6" s="52">
        <v>65.3</v>
      </c>
      <c r="S6" s="52">
        <v>65.5</v>
      </c>
      <c r="T6" s="52">
        <v>66.1</v>
      </c>
      <c r="U6" s="52">
        <v>66.4</v>
      </c>
      <c r="V6" s="52">
        <v>66.4</v>
      </c>
      <c r="W6" s="52">
        <v>66.4</v>
      </c>
      <c r="X6" s="52">
        <v>66.6</v>
      </c>
      <c r="Y6" s="52">
        <v>66.4</v>
      </c>
      <c r="Z6" s="2"/>
      <c r="AA6" s="2"/>
      <c r="AB6" s="2"/>
      <c r="AC6" s="2"/>
      <c r="AD6" s="2"/>
      <c r="AE6" s="2"/>
      <c r="AF6" s="2"/>
      <c r="AG6" s="2"/>
      <c r="AH6" s="2"/>
      <c r="AI6" s="2"/>
      <c r="AJ6" s="2"/>
    </row>
    <row r="7" ht="15.75" customHeight="1">
      <c r="A7" s="135" t="s">
        <v>55</v>
      </c>
      <c r="B7" s="52">
        <v>53.1</v>
      </c>
      <c r="C7" s="52">
        <v>53.8</v>
      </c>
      <c r="D7" s="52">
        <v>54.0</v>
      </c>
      <c r="E7" s="52">
        <v>54.8</v>
      </c>
      <c r="F7" s="52">
        <v>55.6</v>
      </c>
      <c r="G7" s="52">
        <v>56.2</v>
      </c>
      <c r="H7" s="52">
        <v>56.1</v>
      </c>
      <c r="I7" s="52">
        <v>56.1</v>
      </c>
      <c r="J7" s="52">
        <v>56.4</v>
      </c>
      <c r="K7" s="52">
        <v>56.3</v>
      </c>
      <c r="L7" s="52">
        <v>56.9</v>
      </c>
      <c r="M7" s="52">
        <v>57.4</v>
      </c>
      <c r="N7" s="52">
        <v>58.1</v>
      </c>
      <c r="O7" s="52">
        <v>58.8</v>
      </c>
      <c r="P7" s="52">
        <v>59.2</v>
      </c>
      <c r="Q7" s="52">
        <v>59.5</v>
      </c>
      <c r="R7" s="52">
        <v>59.8</v>
      </c>
      <c r="S7" s="52">
        <v>60.0</v>
      </c>
      <c r="T7" s="52">
        <v>60.2</v>
      </c>
      <c r="U7" s="52">
        <v>60.2</v>
      </c>
      <c r="V7" s="52">
        <v>60.4</v>
      </c>
      <c r="W7" s="52">
        <v>60.3</v>
      </c>
      <c r="X7" s="52">
        <v>60.3</v>
      </c>
      <c r="Y7" s="52">
        <v>60.4</v>
      </c>
      <c r="Z7" s="2"/>
      <c r="AA7" s="2"/>
      <c r="AB7" s="2"/>
      <c r="AC7" s="2"/>
      <c r="AD7" s="2"/>
      <c r="AE7" s="2"/>
      <c r="AF7" s="2"/>
      <c r="AG7" s="2"/>
      <c r="AH7" s="2"/>
      <c r="AI7" s="2"/>
      <c r="AJ7" s="2"/>
    </row>
    <row r="8" ht="15.75" customHeight="1">
      <c r="A8" s="135" t="s">
        <v>56</v>
      </c>
      <c r="B8" s="52">
        <v>48.8</v>
      </c>
      <c r="C8" s="52">
        <v>49.6</v>
      </c>
      <c r="D8" s="52">
        <v>49.7</v>
      </c>
      <c r="E8" s="52">
        <v>50.6</v>
      </c>
      <c r="F8" s="52">
        <v>51.5</v>
      </c>
      <c r="G8" s="52">
        <v>52.3</v>
      </c>
      <c r="H8" s="52">
        <v>52.5</v>
      </c>
      <c r="I8" s="52">
        <v>52.6</v>
      </c>
      <c r="J8" s="52">
        <v>53.0</v>
      </c>
      <c r="K8" s="52">
        <v>53.2</v>
      </c>
      <c r="L8" s="52">
        <v>54.2</v>
      </c>
      <c r="M8" s="52">
        <v>55.0</v>
      </c>
      <c r="N8" s="52">
        <v>55.8</v>
      </c>
      <c r="O8" s="52">
        <v>56.6</v>
      </c>
      <c r="P8" s="52">
        <v>57.1</v>
      </c>
      <c r="Q8" s="52">
        <v>57.4</v>
      </c>
      <c r="R8" s="52">
        <v>57.7</v>
      </c>
      <c r="S8" s="52">
        <v>57.9</v>
      </c>
      <c r="T8" s="52">
        <v>58.3</v>
      </c>
      <c r="U8" s="52">
        <v>58.7</v>
      </c>
      <c r="V8" s="52">
        <v>58.7</v>
      </c>
      <c r="W8" s="52">
        <v>58.4</v>
      </c>
      <c r="X8" s="52">
        <v>58.5</v>
      </c>
      <c r="Y8" s="52">
        <v>58.6</v>
      </c>
      <c r="Z8" s="2"/>
      <c r="AA8" s="2"/>
      <c r="AB8" s="2"/>
      <c r="AC8" s="2"/>
      <c r="AD8" s="2"/>
      <c r="AE8" s="2"/>
      <c r="AF8" s="2"/>
      <c r="AG8" s="2"/>
      <c r="AH8" s="2"/>
      <c r="AI8" s="2"/>
      <c r="AJ8" s="2"/>
    </row>
    <row r="9" ht="15.75" customHeight="1">
      <c r="A9" s="135" t="s">
        <v>57</v>
      </c>
      <c r="B9" s="52">
        <v>47.4</v>
      </c>
      <c r="C9" s="52">
        <v>48.7</v>
      </c>
      <c r="D9" s="52">
        <v>49.5</v>
      </c>
      <c r="E9" s="52">
        <v>50.8</v>
      </c>
      <c r="F9" s="52">
        <v>52.3</v>
      </c>
      <c r="G9" s="52">
        <v>53.3</v>
      </c>
      <c r="H9" s="52">
        <v>53.7</v>
      </c>
      <c r="I9" s="52">
        <v>54.3</v>
      </c>
      <c r="J9" s="52">
        <v>55.1</v>
      </c>
      <c r="K9" s="52">
        <v>55.8</v>
      </c>
      <c r="L9" s="52">
        <v>57.0</v>
      </c>
      <c r="M9" s="52">
        <v>57.9</v>
      </c>
      <c r="N9" s="52">
        <v>58.9</v>
      </c>
      <c r="O9" s="52">
        <v>59.9</v>
      </c>
      <c r="P9" s="52">
        <v>60.3</v>
      </c>
      <c r="Q9" s="52">
        <v>60.6</v>
      </c>
      <c r="R9" s="52">
        <v>60.9</v>
      </c>
      <c r="S9" s="52">
        <v>61.0</v>
      </c>
      <c r="T9" s="52">
        <v>61.3</v>
      </c>
      <c r="U9" s="52">
        <v>61.4</v>
      </c>
      <c r="V9" s="52">
        <v>61.5</v>
      </c>
      <c r="W9" s="52">
        <v>61.2</v>
      </c>
      <c r="X9" s="52">
        <v>61.0</v>
      </c>
      <c r="Y9" s="52">
        <v>60.9</v>
      </c>
      <c r="Z9" s="2"/>
      <c r="AA9" s="2"/>
      <c r="AB9" s="2"/>
      <c r="AC9" s="2"/>
      <c r="AD9" s="2"/>
      <c r="AE9" s="2"/>
      <c r="AF9" s="2"/>
      <c r="AG9" s="2"/>
      <c r="AH9" s="2"/>
      <c r="AI9" s="2"/>
      <c r="AJ9" s="2"/>
    </row>
    <row r="10" ht="15.75" customHeight="1">
      <c r="A10" s="135" t="s">
        <v>97</v>
      </c>
      <c r="B10" s="52">
        <v>49.1</v>
      </c>
      <c r="C10" s="52">
        <v>50.1</v>
      </c>
      <c r="D10" s="52">
        <v>50.8</v>
      </c>
      <c r="E10" s="52">
        <v>51.9</v>
      </c>
      <c r="F10" s="52">
        <v>53.1</v>
      </c>
      <c r="G10" s="52">
        <v>54.2</v>
      </c>
      <c r="H10" s="52">
        <v>54.7</v>
      </c>
      <c r="I10" s="52">
        <v>55.1</v>
      </c>
      <c r="J10" s="52">
        <v>55.7</v>
      </c>
      <c r="K10" s="52">
        <v>55.9</v>
      </c>
      <c r="L10" s="52">
        <v>57.0</v>
      </c>
      <c r="M10" s="52">
        <v>57.9</v>
      </c>
      <c r="N10" s="52">
        <v>58.8</v>
      </c>
      <c r="O10" s="52">
        <v>59.7</v>
      </c>
      <c r="P10" s="52">
        <v>60.2</v>
      </c>
      <c r="Q10" s="52">
        <v>60.5</v>
      </c>
      <c r="R10" s="52">
        <v>60.8</v>
      </c>
      <c r="S10" s="52">
        <v>61.1</v>
      </c>
      <c r="T10" s="52">
        <v>61.7</v>
      </c>
      <c r="U10" s="52">
        <v>62.3</v>
      </c>
      <c r="V10" s="52">
        <v>62.5</v>
      </c>
      <c r="W10" s="52">
        <v>62.4</v>
      </c>
      <c r="X10" s="52">
        <v>62.7</v>
      </c>
      <c r="Y10" s="52">
        <v>62.8</v>
      </c>
      <c r="Z10" s="2"/>
      <c r="AA10" s="2"/>
      <c r="AB10" s="2"/>
      <c r="AC10" s="2"/>
      <c r="AD10" s="2"/>
      <c r="AE10" s="2"/>
      <c r="AF10" s="2"/>
      <c r="AG10" s="2"/>
      <c r="AH10" s="2"/>
      <c r="AI10" s="2"/>
      <c r="AJ10" s="2"/>
    </row>
    <row r="11" ht="15.75" customHeight="1">
      <c r="A11" s="135" t="s">
        <v>59</v>
      </c>
      <c r="B11" s="52">
        <v>53.7</v>
      </c>
      <c r="C11" s="52">
        <v>54.4</v>
      </c>
      <c r="D11" s="52">
        <v>54.9</v>
      </c>
      <c r="E11" s="52">
        <v>55.9</v>
      </c>
      <c r="F11" s="52">
        <v>56.8</v>
      </c>
      <c r="G11" s="52">
        <v>57.3</v>
      </c>
      <c r="H11" s="52">
        <v>57.5</v>
      </c>
      <c r="I11" s="52">
        <v>57.5</v>
      </c>
      <c r="J11" s="52">
        <v>57.8</v>
      </c>
      <c r="K11" s="52">
        <v>57.7</v>
      </c>
      <c r="L11" s="52">
        <v>58.6</v>
      </c>
      <c r="M11" s="52">
        <v>59.6</v>
      </c>
      <c r="N11" s="52">
        <v>60.5</v>
      </c>
      <c r="O11" s="52">
        <v>61.4</v>
      </c>
      <c r="P11" s="52">
        <v>61.9</v>
      </c>
      <c r="Q11" s="52">
        <v>62.2</v>
      </c>
      <c r="R11" s="52">
        <v>62.4</v>
      </c>
      <c r="S11" s="52">
        <v>62.8</v>
      </c>
      <c r="T11" s="52">
        <v>63.2</v>
      </c>
      <c r="U11" s="52">
        <v>63.5</v>
      </c>
      <c r="V11" s="52">
        <v>63.5</v>
      </c>
      <c r="W11" s="52">
        <v>63.4</v>
      </c>
      <c r="X11" s="52">
        <v>63.7</v>
      </c>
      <c r="Y11" s="52">
        <v>63.6</v>
      </c>
      <c r="Z11" s="2"/>
      <c r="AA11" s="2"/>
      <c r="AB11" s="2"/>
      <c r="AC11" s="2"/>
      <c r="AD11" s="2"/>
      <c r="AE11" s="2"/>
      <c r="AF11" s="2"/>
      <c r="AG11" s="2"/>
      <c r="AH11" s="2"/>
      <c r="AI11" s="2"/>
      <c r="AJ11" s="2"/>
    </row>
    <row r="12" ht="15.75" customHeight="1">
      <c r="A12" s="135" t="s">
        <v>60</v>
      </c>
      <c r="B12" s="52">
        <v>50.0</v>
      </c>
      <c r="C12" s="52">
        <v>51.1</v>
      </c>
      <c r="D12" s="52">
        <v>51.6</v>
      </c>
      <c r="E12" s="52">
        <v>52.7</v>
      </c>
      <c r="F12" s="52">
        <v>53.9</v>
      </c>
      <c r="G12" s="52">
        <v>54.8</v>
      </c>
      <c r="H12" s="52">
        <v>55.0</v>
      </c>
      <c r="I12" s="52">
        <v>55.4</v>
      </c>
      <c r="J12" s="52">
        <v>56.0</v>
      </c>
      <c r="K12" s="52">
        <v>56.4</v>
      </c>
      <c r="L12" s="52">
        <v>57.4</v>
      </c>
      <c r="M12" s="52">
        <v>58.2</v>
      </c>
      <c r="N12" s="52">
        <v>59.2</v>
      </c>
      <c r="O12" s="52">
        <v>60.0</v>
      </c>
      <c r="P12" s="52">
        <v>60.4</v>
      </c>
      <c r="Q12" s="52">
        <v>60.8</v>
      </c>
      <c r="R12" s="52">
        <v>61.0</v>
      </c>
      <c r="S12" s="52">
        <v>61.2</v>
      </c>
      <c r="T12" s="52">
        <v>61.5</v>
      </c>
      <c r="U12" s="52">
        <v>61.6</v>
      </c>
      <c r="V12" s="52">
        <v>61.7</v>
      </c>
      <c r="W12" s="52">
        <v>61.5</v>
      </c>
      <c r="X12" s="52">
        <v>61.5</v>
      </c>
      <c r="Y12" s="52">
        <v>61.4</v>
      </c>
      <c r="Z12" s="2"/>
      <c r="AA12" s="2"/>
      <c r="AB12" s="2"/>
      <c r="AC12" s="2"/>
      <c r="AD12" s="2"/>
      <c r="AE12" s="2"/>
      <c r="AF12" s="2"/>
      <c r="AG12" s="2"/>
      <c r="AH12" s="2"/>
      <c r="AI12" s="2"/>
      <c r="AJ12" s="2"/>
    </row>
    <row r="13" ht="15.75" customHeight="1">
      <c r="A13" s="135" t="s">
        <v>40</v>
      </c>
      <c r="B13" s="52">
        <v>49.1</v>
      </c>
      <c r="C13" s="52">
        <v>49.7</v>
      </c>
      <c r="D13" s="52">
        <v>50.0</v>
      </c>
      <c r="E13" s="52">
        <v>50.7</v>
      </c>
      <c r="F13" s="52">
        <v>51.4</v>
      </c>
      <c r="G13" s="52">
        <v>51.9</v>
      </c>
      <c r="H13" s="52">
        <v>52.1</v>
      </c>
      <c r="I13" s="52">
        <v>52.3</v>
      </c>
      <c r="J13" s="52">
        <v>52.6</v>
      </c>
      <c r="K13" s="52">
        <v>52.7</v>
      </c>
      <c r="L13" s="52">
        <v>53.5</v>
      </c>
      <c r="M13" s="52">
        <v>54.2</v>
      </c>
      <c r="N13" s="52">
        <v>54.8</v>
      </c>
      <c r="O13" s="52">
        <v>55.4</v>
      </c>
      <c r="P13" s="52">
        <v>55.8</v>
      </c>
      <c r="Q13" s="52">
        <v>56.1</v>
      </c>
      <c r="R13" s="52">
        <v>56.2</v>
      </c>
      <c r="S13" s="52">
        <v>56.4</v>
      </c>
      <c r="T13" s="52">
        <v>56.7</v>
      </c>
      <c r="U13" s="52">
        <v>57.3</v>
      </c>
      <c r="V13" s="52">
        <v>57.5</v>
      </c>
      <c r="W13" s="52">
        <v>57.4</v>
      </c>
      <c r="X13" s="52">
        <v>57.6</v>
      </c>
      <c r="Y13" s="52">
        <v>57.8</v>
      </c>
      <c r="Z13" s="2"/>
      <c r="AA13" s="2"/>
      <c r="AB13" s="2"/>
      <c r="AC13" s="2"/>
      <c r="AD13" s="2"/>
      <c r="AE13" s="2"/>
      <c r="AF13" s="2"/>
      <c r="AG13" s="2"/>
      <c r="AH13" s="2"/>
      <c r="AI13" s="2"/>
      <c r="AJ13" s="2"/>
    </row>
    <row r="14" ht="15.75" customHeight="1">
      <c r="A14" s="2" t="s">
        <v>49</v>
      </c>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ht="15.75" customHeight="1">
      <c r="A15" s="2" t="s">
        <v>114</v>
      </c>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ht="15.75" customHeight="1">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ht="15.75" customHeight="1">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ht="15.75" customHeight="1">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ht="15.75" customHeight="1">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ht="15.75" customHeight="1">
      <c r="A20" s="2"/>
      <c r="B20" s="2"/>
      <c r="C20" s="2"/>
      <c r="D20" s="2"/>
      <c r="E20" s="2"/>
      <c r="F20" s="2"/>
      <c r="G20" s="2"/>
      <c r="H20" s="2"/>
      <c r="I20" s="2"/>
      <c r="J20" s="2"/>
      <c r="K20" s="2"/>
      <c r="L20" s="2"/>
      <c r="M20" s="136"/>
      <c r="N20" s="129"/>
      <c r="O20" s="129"/>
      <c r="P20" s="137"/>
      <c r="Q20" s="129"/>
      <c r="R20" s="2"/>
      <c r="S20" s="2"/>
      <c r="T20" s="2"/>
      <c r="U20" s="2"/>
      <c r="V20" s="2"/>
      <c r="W20" s="2"/>
      <c r="X20" s="2"/>
      <c r="Y20" s="2"/>
      <c r="Z20" s="2"/>
      <c r="AA20" s="2"/>
      <c r="AB20" s="2"/>
      <c r="AC20" s="2"/>
      <c r="AD20" s="2"/>
      <c r="AE20" s="2"/>
      <c r="AF20" s="2"/>
      <c r="AG20" s="2"/>
      <c r="AH20" s="2"/>
      <c r="AI20" s="2"/>
      <c r="AJ20" s="2"/>
    </row>
    <row r="21" ht="15.75" customHeight="1">
      <c r="A21" s="2"/>
      <c r="B21" s="2"/>
      <c r="C21" s="2"/>
      <c r="D21" s="2"/>
      <c r="E21" s="2"/>
      <c r="F21" s="2"/>
      <c r="G21" s="2"/>
      <c r="H21" s="2"/>
      <c r="I21" s="2"/>
      <c r="J21" s="2"/>
      <c r="K21" s="2"/>
      <c r="L21" s="2"/>
      <c r="M21" s="136"/>
      <c r="N21" s="129"/>
      <c r="O21" s="129"/>
      <c r="P21" s="137"/>
      <c r="Q21" s="129"/>
      <c r="R21" s="2"/>
      <c r="S21" s="2"/>
      <c r="T21" s="2"/>
      <c r="U21" s="2"/>
      <c r="V21" s="2"/>
      <c r="W21" s="2"/>
      <c r="X21" s="2"/>
      <c r="Y21" s="2"/>
      <c r="Z21" s="2"/>
      <c r="AA21" s="2"/>
      <c r="AB21" s="2"/>
      <c r="AC21" s="2"/>
      <c r="AD21" s="2"/>
      <c r="AE21" s="2"/>
      <c r="AF21" s="2"/>
      <c r="AG21" s="2"/>
      <c r="AH21" s="2"/>
      <c r="AI21" s="2"/>
      <c r="AJ21" s="2"/>
    </row>
    <row r="22" ht="15.75" customHeight="1">
      <c r="A22" s="2"/>
      <c r="B22" s="2"/>
      <c r="C22" s="2"/>
      <c r="D22" s="2"/>
      <c r="E22" s="2"/>
      <c r="F22" s="2"/>
      <c r="G22" s="2"/>
      <c r="H22" s="2"/>
      <c r="I22" s="2"/>
      <c r="J22" s="2"/>
      <c r="K22" s="2"/>
      <c r="L22" s="2"/>
      <c r="M22" s="136"/>
      <c r="N22" s="129"/>
      <c r="O22" s="129"/>
      <c r="P22" s="137"/>
      <c r="Q22" s="129"/>
      <c r="R22" s="2"/>
      <c r="S22" s="2"/>
      <c r="T22" s="2"/>
      <c r="U22" s="2"/>
      <c r="V22" s="2"/>
      <c r="W22" s="2"/>
      <c r="X22" s="2"/>
      <c r="Y22" s="2"/>
      <c r="Z22" s="2"/>
      <c r="AA22" s="2"/>
      <c r="AB22" s="2"/>
      <c r="AC22" s="2"/>
      <c r="AD22" s="2"/>
      <c r="AE22" s="2"/>
      <c r="AF22" s="2"/>
      <c r="AG22" s="2"/>
      <c r="AH22" s="2"/>
      <c r="AI22" s="2"/>
      <c r="AJ22" s="2"/>
    </row>
    <row r="23" ht="15.75" customHeight="1">
      <c r="A23" s="2"/>
      <c r="B23" s="2"/>
      <c r="C23" s="2"/>
      <c r="D23" s="2"/>
      <c r="E23" s="2"/>
      <c r="F23" s="2"/>
      <c r="G23" s="2"/>
      <c r="H23" s="2"/>
      <c r="I23" s="2"/>
      <c r="J23" s="2"/>
      <c r="K23" s="2"/>
      <c r="L23" s="2"/>
      <c r="M23" s="136"/>
      <c r="N23" s="129"/>
      <c r="O23" s="129"/>
      <c r="P23" s="137"/>
      <c r="Q23" s="129"/>
      <c r="R23" s="2"/>
      <c r="S23" s="2"/>
      <c r="T23" s="2"/>
      <c r="U23" s="2"/>
      <c r="V23" s="2"/>
      <c r="W23" s="2"/>
      <c r="X23" s="2"/>
      <c r="Y23" s="2"/>
      <c r="Z23" s="2"/>
      <c r="AA23" s="2"/>
      <c r="AB23" s="2"/>
      <c r="AC23" s="2"/>
      <c r="AD23" s="2"/>
      <c r="AE23" s="2"/>
      <c r="AF23" s="2"/>
      <c r="AG23" s="2"/>
      <c r="AH23" s="2"/>
      <c r="AI23" s="2"/>
      <c r="AJ23" s="2"/>
    </row>
    <row r="24" ht="15.75" customHeight="1">
      <c r="A24" s="2"/>
      <c r="B24" s="2"/>
      <c r="C24" s="2"/>
      <c r="D24" s="2"/>
      <c r="E24" s="2"/>
      <c r="F24" s="2"/>
      <c r="G24" s="2"/>
      <c r="H24" s="2"/>
      <c r="I24" s="2"/>
      <c r="J24" s="2"/>
      <c r="K24" s="2"/>
      <c r="L24" s="2"/>
      <c r="M24" s="136"/>
      <c r="N24" s="129"/>
      <c r="O24" s="129"/>
      <c r="P24" s="137"/>
      <c r="Q24" s="129"/>
      <c r="R24" s="2"/>
      <c r="S24" s="2"/>
      <c r="T24" s="2"/>
      <c r="U24" s="2"/>
      <c r="V24" s="2"/>
      <c r="W24" s="2"/>
      <c r="X24" s="2"/>
      <c r="Y24" s="2"/>
      <c r="Z24" s="2"/>
      <c r="AA24" s="2"/>
      <c r="AB24" s="2"/>
      <c r="AC24" s="2"/>
      <c r="AD24" s="2"/>
      <c r="AE24" s="2"/>
      <c r="AF24" s="2"/>
      <c r="AG24" s="2"/>
      <c r="AH24" s="2"/>
      <c r="AI24" s="2"/>
      <c r="AJ24" s="2"/>
    </row>
    <row r="25" ht="15.75" customHeight="1">
      <c r="A25" s="2"/>
      <c r="B25" s="2"/>
      <c r="C25" s="2"/>
      <c r="D25" s="2"/>
      <c r="E25" s="2"/>
      <c r="F25" s="2"/>
      <c r="G25" s="2"/>
      <c r="H25" s="2"/>
      <c r="I25" s="2"/>
      <c r="J25" s="2"/>
      <c r="K25" s="2"/>
      <c r="L25" s="2"/>
      <c r="M25" s="136"/>
      <c r="N25" s="129"/>
      <c r="O25" s="129"/>
      <c r="P25" s="137"/>
      <c r="Q25" s="129"/>
      <c r="R25" s="2"/>
      <c r="S25" s="2"/>
      <c r="T25" s="2"/>
      <c r="U25" s="2"/>
      <c r="V25" s="2"/>
      <c r="W25" s="2"/>
      <c r="X25" s="2"/>
      <c r="Y25" s="2"/>
      <c r="Z25" s="2"/>
      <c r="AA25" s="2"/>
      <c r="AB25" s="2"/>
      <c r="AC25" s="2"/>
      <c r="AD25" s="2"/>
      <c r="AE25" s="2"/>
      <c r="AF25" s="2"/>
      <c r="AG25" s="2"/>
      <c r="AH25" s="2"/>
      <c r="AI25" s="2"/>
      <c r="AJ25" s="2"/>
    </row>
    <row r="26" ht="15.75" customHeight="1">
      <c r="A26" s="2"/>
      <c r="B26" s="2"/>
      <c r="C26" s="2"/>
      <c r="D26" s="2"/>
      <c r="E26" s="2"/>
      <c r="F26" s="2"/>
      <c r="G26" s="2"/>
      <c r="H26" s="2"/>
      <c r="I26" s="2"/>
      <c r="J26" s="2"/>
      <c r="K26" s="2"/>
      <c r="L26" s="2"/>
      <c r="M26" s="136"/>
      <c r="N26" s="129"/>
      <c r="O26" s="129"/>
      <c r="P26" s="137"/>
      <c r="Q26" s="129"/>
      <c r="R26" s="2"/>
      <c r="S26" s="2"/>
      <c r="T26" s="2"/>
      <c r="U26" s="2"/>
      <c r="V26" s="2"/>
      <c r="W26" s="2"/>
      <c r="X26" s="2"/>
      <c r="Y26" s="2"/>
      <c r="Z26" s="2"/>
      <c r="AA26" s="2"/>
      <c r="AB26" s="2"/>
      <c r="AC26" s="2"/>
      <c r="AD26" s="2"/>
      <c r="AE26" s="2"/>
      <c r="AF26" s="2"/>
      <c r="AG26" s="2"/>
      <c r="AH26" s="2"/>
      <c r="AI26" s="2"/>
      <c r="AJ26" s="2"/>
    </row>
    <row r="27" ht="15.75" customHeight="1">
      <c r="A27" s="2"/>
      <c r="B27" s="2"/>
      <c r="C27" s="2"/>
      <c r="D27" s="2"/>
      <c r="E27" s="2"/>
      <c r="F27" s="2"/>
      <c r="G27" s="2"/>
      <c r="H27" s="2"/>
      <c r="I27" s="2"/>
      <c r="J27" s="2"/>
      <c r="K27" s="2"/>
      <c r="L27" s="2"/>
      <c r="M27" s="136"/>
      <c r="N27" s="129"/>
      <c r="O27" s="129"/>
      <c r="P27" s="137"/>
      <c r="Q27" s="129"/>
      <c r="R27" s="2"/>
      <c r="S27" s="2"/>
      <c r="T27" s="2"/>
      <c r="U27" s="2"/>
      <c r="V27" s="2"/>
      <c r="W27" s="2"/>
      <c r="X27" s="2"/>
      <c r="Y27" s="2"/>
      <c r="Z27" s="2"/>
      <c r="AA27" s="2"/>
      <c r="AB27" s="2"/>
      <c r="AC27" s="2"/>
      <c r="AD27" s="2"/>
      <c r="AE27" s="2"/>
      <c r="AF27" s="2"/>
      <c r="AG27" s="2"/>
      <c r="AH27" s="2"/>
      <c r="AI27" s="2"/>
      <c r="AJ27" s="2"/>
    </row>
    <row r="28" ht="15.75" customHeight="1">
      <c r="A28" s="2"/>
      <c r="B28" s="2"/>
      <c r="C28" s="2"/>
      <c r="D28" s="2"/>
      <c r="E28" s="2"/>
      <c r="F28" s="2"/>
      <c r="G28" s="2"/>
      <c r="H28" s="2"/>
      <c r="I28" s="2"/>
      <c r="J28" s="2"/>
      <c r="K28" s="2"/>
      <c r="L28" s="2"/>
      <c r="M28" s="136"/>
      <c r="N28" s="129"/>
      <c r="O28" s="129"/>
      <c r="P28" s="137"/>
      <c r="Q28" s="2"/>
      <c r="R28" s="2"/>
      <c r="S28" s="2"/>
      <c r="T28" s="2"/>
      <c r="U28" s="2"/>
      <c r="V28" s="2"/>
      <c r="W28" s="2"/>
      <c r="X28" s="2"/>
      <c r="Y28" s="2"/>
      <c r="Z28" s="2"/>
      <c r="AA28" s="2"/>
      <c r="AB28" s="2"/>
      <c r="AC28" s="2"/>
      <c r="AD28" s="2"/>
      <c r="AE28" s="2"/>
      <c r="AF28" s="2"/>
      <c r="AG28" s="2"/>
      <c r="AH28" s="2"/>
      <c r="AI28" s="2"/>
      <c r="AJ28" s="2"/>
    </row>
    <row r="29" ht="15.75" customHeight="1">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ht="15.75" customHeight="1">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ht="15.75" customHeight="1">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ht="15.75" customHeight="1">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ht="15.75" customHeight="1">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ht="15.75" customHeight="1">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ht="15.75" customHeight="1">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ht="15.75" customHeight="1">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ht="15.75" customHeight="1">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row>
    <row r="38" ht="15.75" customHeight="1">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ht="15.75" customHeight="1">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row>
    <row r="40" ht="15.75" customHeight="1">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row>
    <row r="41" ht="15.75" customHeight="1">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row>
    <row r="42" ht="15.75" customHeight="1">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row>
    <row r="43" ht="15.75" customHeight="1">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ht="15.75" customHeight="1">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row>
    <row r="45" ht="15.75" customHeight="1">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row>
    <row r="46" ht="15.75" customHeight="1">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row>
    <row r="47" ht="15.75" customHeight="1">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ht="15.75" customHeight="1">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15.75" customHeight="1">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row>
    <row r="50" ht="15.75" customHeight="1">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row>
    <row r="51" ht="15.75" customHeight="1">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row>
    <row r="52" ht="15.75" customHeight="1">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row>
    <row r="53" ht="15.75" customHeight="1">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row>
    <row r="54" ht="15.75" customHeight="1">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row>
    <row r="55" ht="15.75" customHeight="1">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row>
    <row r="56" ht="15.75" customHeight="1">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row>
    <row r="57" ht="15.75" customHeight="1">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row>
    <row r="58" ht="15.75" customHeight="1">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row r="59" ht="15.75" customHeight="1">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row>
    <row r="60" ht="15.75" customHeight="1">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row>
    <row r="61" ht="15.75" customHeight="1">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row>
    <row r="62" ht="15.75" customHeight="1">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ht="15.75" customHeight="1">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ht="15.75" customHeight="1">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row>
    <row r="65" ht="15.75" customHeight="1">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row>
    <row r="66" ht="15.75" customHeight="1">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row>
    <row r="67" ht="15.75" customHeight="1">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row>
    <row r="68" ht="15.75" customHeight="1">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row>
    <row r="69" ht="15.75" customHeight="1">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row>
    <row r="70" ht="15.75" customHeight="1">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row>
    <row r="71" ht="15.75" customHeight="1">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row>
    <row r="72" ht="15.75" customHeight="1">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row>
    <row r="73" ht="15.75" customHeight="1">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ht="15.75" customHeight="1">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row>
    <row r="75" ht="15.75" customHeight="1">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row>
    <row r="76" ht="15.75" customHeight="1">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row>
    <row r="77" ht="15.75" customHeight="1">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row>
    <row r="78" ht="15.75" customHeight="1">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row>
    <row r="79" ht="15.75" customHeight="1">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row>
    <row r="80" ht="15.75" customHeight="1">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row>
    <row r="81" ht="15.75" customHeight="1">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row>
    <row r="82" ht="15.75" customHeight="1">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row>
    <row r="83" ht="15.75" customHeight="1">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row>
    <row r="84" ht="15.75" customHeight="1">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row>
    <row r="85" ht="15.75" customHeight="1">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row>
    <row r="86" ht="15.75" customHeight="1">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row>
    <row r="87" ht="15.75" customHeight="1">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row>
    <row r="88" ht="15.75" customHeight="1">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row>
    <row r="89" ht="15.75" customHeight="1">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row>
    <row r="90" ht="15.75" customHeight="1">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row>
    <row r="91" ht="15.75" customHeight="1">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row>
    <row r="92" ht="15.75" customHeight="1">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row>
    <row r="93" ht="15.75" customHeight="1">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row>
    <row r="94" ht="15.75" customHeight="1">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row>
    <row r="95" ht="15.75" customHeight="1">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row>
    <row r="96" ht="15.75" customHeight="1">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row>
    <row r="97" ht="15.75" customHeight="1">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row>
    <row r="98" ht="15.75" customHeight="1">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row>
    <row r="99" ht="15.75" customHeight="1">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row>
    <row r="100" ht="15.7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row>
    <row r="101" ht="15.7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row>
    <row r="102" ht="15.7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row>
    <row r="103" ht="15.7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row>
    <row r="104" ht="15.7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row>
    <row r="105" ht="15.7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row>
    <row r="106" ht="15.7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row>
    <row r="107" ht="15.7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row>
    <row r="108" ht="15.7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row>
    <row r="109" ht="15.7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row>
    <row r="110" ht="15.7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ht="15.7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row>
    <row r="112" ht="15.7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row>
    <row r="113" ht="15.7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row>
    <row r="114" ht="15.7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row>
    <row r="115" ht="15.7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row>
    <row r="116" ht="15.7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row>
    <row r="117" ht="15.7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row>
    <row r="118" ht="15.7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row>
    <row r="119" ht="15.7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row>
    <row r="120" ht="15.7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row>
    <row r="121" ht="15.7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row>
    <row r="122" ht="15.7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row>
    <row r="123" ht="15.7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row>
    <row r="124" ht="15.7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row>
    <row r="125" ht="15.7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row>
    <row r="126" ht="15.7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row>
    <row r="127" ht="15.7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row>
    <row r="128" ht="15.7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row>
    <row r="129" ht="15.7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row>
    <row r="130" ht="15.7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row>
    <row r="131" ht="15.7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row>
    <row r="132" ht="15.7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row>
    <row r="133" ht="15.7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row>
    <row r="134" ht="15.7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row>
    <row r="135" ht="15.7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row>
    <row r="136" ht="15.7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row>
    <row r="137" ht="15.7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row>
    <row r="138" ht="15.7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row>
    <row r="139" ht="15.7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row>
    <row r="140" ht="15.7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row>
    <row r="141" ht="15.7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row>
    <row r="142" ht="15.7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row>
    <row r="143" ht="15.7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row>
    <row r="144" ht="15.7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row>
    <row r="145" ht="15.7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row>
    <row r="146" ht="15.7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row>
    <row r="147" ht="15.7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row>
    <row r="148" ht="15.7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row>
    <row r="149" ht="15.7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row>
    <row r="150" ht="15.7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row>
    <row r="151" ht="15.7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row>
    <row r="152" ht="15.7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row>
    <row r="153" ht="15.7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row>
    <row r="154" ht="15.7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row>
    <row r="155" ht="15.7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row>
    <row r="156" ht="15.7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row>
    <row r="157" ht="15.7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row>
    <row r="158" ht="15.7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row>
    <row r="159" ht="15.7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row>
    <row r="160" ht="15.7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row>
    <row r="161" ht="15.7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row>
    <row r="162" ht="15.7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row>
    <row r="163" ht="15.7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row>
    <row r="164" ht="15.7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row>
    <row r="165" ht="15.7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row>
    <row r="166" ht="15.7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row>
    <row r="167" ht="15.7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row>
    <row r="168" ht="15.7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row>
    <row r="169" ht="15.7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row>
    <row r="170" ht="15.7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row>
    <row r="171" ht="15.7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row>
    <row r="172" ht="15.7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row>
    <row r="173" ht="15.7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row>
    <row r="174" ht="15.7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row>
    <row r="175" ht="15.7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row>
    <row r="176" ht="15.7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row>
    <row r="177" ht="15.7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row>
    <row r="178" ht="15.7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row>
    <row r="179" ht="15.7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row>
    <row r="180" ht="15.7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row>
    <row r="181" ht="15.7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row>
    <row r="182" ht="15.7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row>
    <row r="183" ht="15.7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row>
    <row r="184" ht="15.7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row>
    <row r="185" ht="15.7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row>
    <row r="186" ht="15.7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row>
    <row r="187" ht="15.7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row>
    <row r="188" ht="15.7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row>
    <row r="189" ht="15.7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row>
    <row r="190" ht="15.7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row>
    <row r="191" ht="15.7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row>
    <row r="192" ht="15.7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row>
    <row r="193" ht="15.7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row>
    <row r="194" ht="15.7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row>
    <row r="195" ht="15.7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row>
    <row r="196" ht="15.7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row>
    <row r="197" ht="15.7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row>
    <row r="198" ht="15.7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row>
    <row r="199" ht="15.7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row>
    <row r="200" ht="15.7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row>
    <row r="201" ht="15.7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row>
    <row r="202" ht="15.7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row>
    <row r="203" ht="15.7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row>
    <row r="204" ht="15.7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row>
    <row r="205" ht="15.7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row>
    <row r="206" ht="15.7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row>
    <row r="207" ht="15.7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row>
    <row r="208" ht="15.7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row>
    <row r="209" ht="15.7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row>
    <row r="210" ht="15.7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row>
    <row r="211" ht="15.7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row>
    <row r="212" ht="15.7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row>
    <row r="213" ht="15.7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row>
    <row r="214" ht="15.7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row>
    <row r="215" ht="15.7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row>
    <row r="216" ht="15.7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row>
    <row r="217" ht="15.7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row>
    <row r="218" ht="15.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row>
    <row r="219" ht="15.7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row>
    <row r="220" ht="15.7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row>
    <row r="221" ht="15.7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row>
    <row r="222"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row>
    <row r="223"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row>
    <row r="224"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row>
    <row r="2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row>
    <row r="226"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row>
    <row r="227"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row>
    <row r="228"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row>
    <row r="229"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row>
    <row r="230"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row>
    <row r="231"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row>
    <row r="232"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row>
    <row r="233"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row>
    <row r="234"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row>
    <row r="23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row>
    <row r="236"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row>
    <row r="237"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row>
    <row r="238"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row>
    <row r="239"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row>
    <row r="240"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row>
    <row r="241"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row>
    <row r="242"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row>
    <row r="243"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row>
    <row r="244"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row>
    <row r="24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row>
    <row r="246"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row>
    <row r="247"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row>
    <row r="248"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row>
    <row r="249"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row>
    <row r="250"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row>
    <row r="251"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row>
    <row r="252"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row>
    <row r="253"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row>
    <row r="254"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row>
    <row r="25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row>
    <row r="256"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row>
    <row r="257"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row>
    <row r="258"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row>
    <row r="259"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row>
    <row r="260"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row>
    <row r="261"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row>
    <row r="262"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row>
    <row r="263"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row>
    <row r="264"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row>
    <row r="26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row>
    <row r="266"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row>
    <row r="267"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row>
    <row r="268"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row>
    <row r="269"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row>
    <row r="270"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row>
    <row r="271"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row>
    <row r="272"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row>
    <row r="273"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row>
    <row r="274"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row>
    <row r="27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row>
    <row r="276"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row>
    <row r="277"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row>
    <row r="278"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row>
    <row r="279"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row>
    <row r="280"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row>
    <row r="281"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row>
    <row r="282"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row>
    <row r="283"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row>
    <row r="284"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row>
    <row r="28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row>
    <row r="286"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row>
    <row r="287"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row>
    <row r="288"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row>
    <row r="289"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row>
    <row r="290"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row>
    <row r="291"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row>
    <row r="292"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row>
    <row r="293"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row>
    <row r="294"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row>
    <row r="29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row>
    <row r="296"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row>
    <row r="297"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row>
    <row r="298"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row>
    <row r="299"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row>
    <row r="300"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row>
    <row r="301"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row>
    <row r="302"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row>
    <row r="303"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row>
    <row r="304"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row>
    <row r="30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row>
    <row r="306"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row>
    <row r="307"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row>
    <row r="308"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row>
    <row r="309"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row>
    <row r="310"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row>
    <row r="311"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row>
    <row r="312"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row>
    <row r="313"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row>
    <row r="314"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row>
    <row r="31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row>
    <row r="316"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row>
    <row r="317"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row>
    <row r="318"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row>
    <row r="319"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row>
    <row r="320"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row>
    <row r="321"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row>
    <row r="322"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row>
    <row r="323"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row>
    <row r="324"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row>
    <row r="3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row>
    <row r="326"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row>
    <row r="327"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row>
    <row r="328"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row>
    <row r="329"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row>
    <row r="330"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row>
    <row r="331"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row>
    <row r="332"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row>
    <row r="333"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row>
    <row r="334"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row>
    <row r="33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row>
    <row r="336"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row>
    <row r="337"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row>
    <row r="338"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row>
    <row r="339"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row>
    <row r="340"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row>
    <row r="341"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row>
    <row r="342"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row>
    <row r="343"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row>
    <row r="344"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row>
    <row r="34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row>
    <row r="346"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row>
    <row r="347"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row>
    <row r="348"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row>
    <row r="349"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row>
    <row r="350"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row>
    <row r="351"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row>
    <row r="352"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row>
    <row r="353"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row>
    <row r="354"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row>
    <row r="35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row>
    <row r="356"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row>
    <row r="357"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row>
    <row r="358"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row>
    <row r="359"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row>
    <row r="360"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row>
    <row r="361"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row>
    <row r="362"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row>
    <row r="363"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row>
    <row r="364"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row>
    <row r="36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row>
    <row r="366"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row>
    <row r="367"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row>
    <row r="368"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row>
    <row r="369"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row>
    <row r="370"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row>
    <row r="371"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row>
    <row r="372"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row>
    <row r="373"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row>
    <row r="374"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row>
    <row r="37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row>
    <row r="376"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row>
    <row r="377"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row>
    <row r="378"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row>
    <row r="379"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row>
    <row r="380"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row>
    <row r="381"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row>
    <row r="382"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row>
    <row r="383"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row>
    <row r="384"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row>
    <row r="38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row>
    <row r="386"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row>
    <row r="387"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row>
    <row r="388"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row>
    <row r="389"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row>
    <row r="390"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row>
    <row r="391"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row>
    <row r="392"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row>
    <row r="393"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row>
    <row r="394"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row>
    <row r="39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row>
    <row r="396"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row>
    <row r="397"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row>
    <row r="398"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row>
    <row r="399"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row>
    <row r="400"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row>
    <row r="401"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row>
    <row r="402"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row>
    <row r="403"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row>
    <row r="404"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row>
    <row r="40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row>
    <row r="406"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row>
    <row r="407"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row>
    <row r="408"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row>
    <row r="409"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row>
    <row r="410"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row>
    <row r="411"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row>
    <row r="412"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row>
    <row r="413"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row>
    <row r="414"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row>
    <row r="41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row>
    <row r="416"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row>
    <row r="417"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row>
    <row r="418"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row>
    <row r="419"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row>
    <row r="420"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row>
    <row r="421"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row>
    <row r="422"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row>
    <row r="423"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row>
    <row r="424"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row>
    <row r="4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row>
    <row r="426"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row>
    <row r="427"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row>
    <row r="428"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row>
    <row r="429"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row>
    <row r="430"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row>
    <row r="431"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row>
    <row r="432"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row>
    <row r="433"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row>
    <row r="434"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row>
    <row r="43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row>
    <row r="436"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row>
    <row r="437"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row>
    <row r="438"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row>
    <row r="439"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row>
    <row r="440"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row>
    <row r="441"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row>
    <row r="442"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row>
    <row r="443"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row>
    <row r="444"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row>
    <row r="44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row>
    <row r="446"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row>
    <row r="447"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row>
    <row r="448"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row>
    <row r="449"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row>
    <row r="450"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row>
    <row r="451"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row>
    <row r="452"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row>
    <row r="453"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row>
    <row r="454"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row>
    <row r="45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row>
    <row r="456"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row>
    <row r="457"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row>
    <row r="458"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row>
    <row r="459"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row>
    <row r="460"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row>
    <row r="461"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row>
    <row r="462"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row>
    <row r="463"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row>
    <row r="464"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row>
    <row r="46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row>
    <row r="466"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row>
    <row r="467"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row>
    <row r="468"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row>
    <row r="469"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row>
    <row r="470"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row>
    <row r="471"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row>
    <row r="472"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row>
    <row r="473"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row>
    <row r="474"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row>
    <row r="47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row>
    <row r="476"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row>
    <row r="477"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row>
    <row r="478"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row>
    <row r="479"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row>
    <row r="480"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row>
    <row r="481"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row>
    <row r="482"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row>
    <row r="483"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row>
    <row r="484"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row>
    <row r="48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row>
    <row r="486"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row>
    <row r="487"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row>
    <row r="488"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row>
    <row r="489"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row>
    <row r="490"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row>
    <row r="491"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row>
    <row r="492"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row>
    <row r="493"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row>
    <row r="494"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row>
    <row r="49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row>
    <row r="496"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row>
    <row r="497"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row>
    <row r="498"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row>
    <row r="499"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row>
    <row r="500"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row>
    <row r="501"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row>
    <row r="502"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row>
    <row r="503"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row>
    <row r="504"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row>
    <row r="50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row>
    <row r="506"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row>
    <row r="507"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row>
    <row r="508"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row>
    <row r="509"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row>
    <row r="510"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row>
    <row r="511"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row>
    <row r="512"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row>
    <row r="513"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row>
    <row r="514"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row>
    <row r="51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row>
    <row r="516"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row>
    <row r="517"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row>
    <row r="518"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row>
    <row r="519"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row>
    <row r="520"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row>
    <row r="521"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row>
    <row r="522"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row>
    <row r="523"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row>
    <row r="524"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row>
    <row r="5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row>
    <row r="526"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row>
    <row r="527"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row>
    <row r="528"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row>
    <row r="529"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row>
    <row r="530"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row>
    <row r="531"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row>
    <row r="532"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row>
    <row r="533"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row>
    <row r="534"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row>
    <row r="53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row>
    <row r="536"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row>
    <row r="537"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row>
    <row r="538"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row>
    <row r="539"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row>
    <row r="540"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row>
    <row r="541"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row>
    <row r="542"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row>
    <row r="543"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row>
    <row r="544"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row>
    <row r="54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row>
    <row r="546"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row>
    <row r="547"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row>
    <row r="548"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row>
    <row r="549"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row>
    <row r="550"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row>
    <row r="551"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row>
    <row r="552"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row>
    <row r="553"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row>
    <row r="554"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row>
    <row r="55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row>
    <row r="556"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row>
    <row r="557"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row>
    <row r="558"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row>
    <row r="559"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row>
    <row r="560"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row>
    <row r="561"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row>
    <row r="562"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row>
    <row r="563"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row>
    <row r="564"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row>
    <row r="56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row>
    <row r="566"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row>
    <row r="567"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row>
    <row r="568"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row>
    <row r="569"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row>
    <row r="570"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row>
    <row r="571"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row>
    <row r="572"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row>
    <row r="573"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row>
    <row r="574"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row>
    <row r="57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row>
    <row r="576"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row>
    <row r="577"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row>
    <row r="578"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row>
    <row r="579"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row>
    <row r="580"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row>
    <row r="581"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row>
    <row r="582"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row>
    <row r="583"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row>
    <row r="584"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row>
    <row r="58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row>
    <row r="586"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row>
    <row r="587"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row>
    <row r="588"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row>
    <row r="589"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row>
    <row r="590"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row>
    <row r="591"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row>
    <row r="592"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row>
    <row r="593"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row>
    <row r="594"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row>
    <row r="59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row>
    <row r="596"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row>
    <row r="597"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row>
    <row r="598"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row>
    <row r="599"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row>
    <row r="600"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row>
    <row r="601"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row>
    <row r="602"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row>
    <row r="603"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row>
    <row r="604"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row>
    <row r="60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row>
    <row r="606"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row>
    <row r="607"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row>
    <row r="608"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row>
    <row r="609"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row>
    <row r="610"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row>
    <row r="611"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row>
    <row r="612"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row>
    <row r="613"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row>
    <row r="614"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row>
    <row r="61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row>
    <row r="616"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row>
    <row r="617"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row>
    <row r="618"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row>
    <row r="619"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row>
    <row r="620"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row>
    <row r="621"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row>
    <row r="622"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row>
    <row r="623"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row>
    <row r="624"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row>
    <row r="6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row>
    <row r="626"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row>
    <row r="627"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row>
    <row r="628"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row>
    <row r="629"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row>
    <row r="630"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row>
    <row r="631"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row>
    <row r="632"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row>
    <row r="633"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row>
    <row r="634"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row>
    <row r="63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row>
    <row r="636"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row>
    <row r="637"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row>
    <row r="638"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row>
    <row r="639"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row>
    <row r="640"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row>
    <row r="641"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row>
    <row r="642"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row>
    <row r="643"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row>
    <row r="644"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row>
    <row r="64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row>
    <row r="646"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row>
    <row r="647"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row>
    <row r="648"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row>
    <row r="649"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row>
    <row r="650"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row>
    <row r="651"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row>
    <row r="652"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row>
    <row r="653"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row>
    <row r="654"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row>
    <row r="65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row>
    <row r="656"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row>
    <row r="657"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row>
    <row r="658"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row>
    <row r="659"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row>
    <row r="660"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row>
    <row r="661"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row>
    <row r="662"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row>
    <row r="663"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row>
    <row r="664"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row>
    <row r="66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row>
    <row r="666"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row>
    <row r="667"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row>
    <row r="668"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row>
    <row r="669"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row>
    <row r="670"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row>
    <row r="671"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row>
    <row r="672"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row>
    <row r="673"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row>
    <row r="674"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row>
    <row r="67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row>
    <row r="676"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row>
    <row r="677"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row>
    <row r="678"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row>
    <row r="679"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row>
    <row r="680"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row>
    <row r="681"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row>
    <row r="682"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row>
    <row r="683"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row>
    <row r="684"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row>
    <row r="68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row>
    <row r="686"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row>
    <row r="687"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row>
    <row r="688"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row>
    <row r="689"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row>
    <row r="690"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row>
    <row r="691"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row>
    <row r="692"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row>
    <row r="693"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row>
    <row r="694"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row>
    <row r="69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row>
    <row r="696"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row>
    <row r="697"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row>
    <row r="698"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row>
    <row r="699"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row>
    <row r="700"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row>
    <row r="701"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row>
    <row r="702"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row>
    <row r="703"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row>
    <row r="704"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row>
    <row r="70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row>
    <row r="706"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row>
    <row r="707"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row>
    <row r="708"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row>
    <row r="709"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row>
    <row r="710"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row>
    <row r="711"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row>
    <row r="712"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row>
    <row r="713"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row>
    <row r="714"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row>
    <row r="71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row>
    <row r="716"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row>
    <row r="717"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row>
    <row r="718"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row>
    <row r="719"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row>
    <row r="720"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row>
    <row r="721"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row>
    <row r="722"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row>
    <row r="723"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row>
    <row r="724"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row>
    <row r="7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row>
    <row r="726"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row>
    <row r="727"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row>
    <row r="728"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row>
    <row r="729"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row>
    <row r="730"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row>
    <row r="731"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row>
    <row r="732"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row>
    <row r="733"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row>
    <row r="734"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row>
    <row r="73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row>
    <row r="736"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row>
    <row r="737"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row>
    <row r="738"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row>
    <row r="739"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row>
    <row r="740"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row>
    <row r="741"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row>
    <row r="742"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row>
    <row r="743"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row>
    <row r="744"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row>
    <row r="74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row>
    <row r="746"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row>
    <row r="747"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row>
    <row r="748"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row>
    <row r="749"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row>
    <row r="750"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row>
    <row r="751"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row>
    <row r="752"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row>
    <row r="753"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row>
    <row r="754"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row>
    <row r="75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row>
    <row r="756"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row>
    <row r="757"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row>
    <row r="758"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row>
    <row r="759"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row>
    <row r="760"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row>
    <row r="761"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row>
    <row r="762"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row>
    <row r="763"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row>
    <row r="764"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row>
    <row r="76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row>
    <row r="766"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row>
    <row r="767"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row>
    <row r="768"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row>
    <row r="769"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row>
    <row r="770"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row>
    <row r="771"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row>
    <row r="772"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row>
    <row r="773"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row>
    <row r="774"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row>
    <row r="77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row>
    <row r="776"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row>
    <row r="777"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row>
    <row r="778"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row>
    <row r="779"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row>
    <row r="780"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row>
    <row r="781"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row>
    <row r="782"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row>
    <row r="783"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row>
    <row r="784"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row>
    <row r="78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row>
    <row r="786"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row>
    <row r="787"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row>
    <row r="788"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row>
    <row r="789"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row>
    <row r="790"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row>
    <row r="791"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row>
    <row r="792"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row>
    <row r="793"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row>
    <row r="794"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row>
    <row r="79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row>
    <row r="796"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row>
    <row r="797"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row>
    <row r="798"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row>
    <row r="799"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row>
    <row r="800"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row>
    <row r="801"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row>
    <row r="802"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row>
    <row r="803"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row>
    <row r="804"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row>
    <row r="80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row>
    <row r="806"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row>
    <row r="807"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row>
    <row r="808"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row>
    <row r="809"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row>
    <row r="810"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row>
    <row r="811"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row>
    <row r="812"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row>
    <row r="813"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row>
    <row r="814"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row>
    <row r="81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row>
    <row r="816"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row>
    <row r="817"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row>
    <row r="818"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row>
    <row r="819"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row>
    <row r="820"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row>
    <row r="821"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row>
    <row r="822"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row>
    <row r="823"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row>
    <row r="824"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row>
    <row r="8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row>
    <row r="826"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row>
    <row r="827"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row>
    <row r="828"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row>
    <row r="829"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row>
    <row r="830"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row>
    <row r="831"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row>
    <row r="832"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row>
    <row r="833"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row>
    <row r="834"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row>
    <row r="83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row>
    <row r="836"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row>
    <row r="837"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row>
    <row r="838"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row>
    <row r="839"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row>
    <row r="840"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row>
    <row r="841"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row>
    <row r="842"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row>
    <row r="843"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row>
    <row r="844"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row>
    <row r="845"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row>
    <row r="846"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row>
    <row r="847"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row>
    <row r="848"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row>
    <row r="849"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row>
    <row r="850"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row>
    <row r="851"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row>
    <row r="852"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row>
    <row r="853"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row>
    <row r="854"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row>
    <row r="855"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row>
    <row r="856"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row>
    <row r="857"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row>
    <row r="858"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row>
    <row r="859"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row>
    <row r="860"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row>
    <row r="861"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row>
    <row r="862"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row>
    <row r="863"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row>
    <row r="864"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row>
    <row r="865"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row>
    <row r="866"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row>
    <row r="867"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row>
    <row r="868"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row>
    <row r="869"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row>
    <row r="870"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row>
    <row r="871"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row>
    <row r="872"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row>
    <row r="873"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row>
    <row r="874"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row>
    <row r="875"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row>
    <row r="876"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row>
    <row r="877"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row>
    <row r="878"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row>
    <row r="879"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row>
    <row r="880"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row>
    <row r="881"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row>
    <row r="882"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row>
    <row r="883"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row>
    <row r="884"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row>
    <row r="885"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row>
    <row r="886"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row>
    <row r="887"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row>
    <row r="888"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row>
    <row r="889"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row>
    <row r="890"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row>
    <row r="891"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row>
    <row r="892"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row>
    <row r="893"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row>
    <row r="894"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row>
    <row r="895"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row>
    <row r="896"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row>
    <row r="897"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row>
    <row r="898"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row>
    <row r="899"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row>
    <row r="900"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row>
    <row r="901"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row>
    <row r="902"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row>
    <row r="903"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row>
    <row r="904"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row>
    <row r="905"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row>
    <row r="906"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row>
    <row r="907"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row>
    <row r="908"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row>
    <row r="909"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row>
    <row r="910"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row>
    <row r="911"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row>
    <row r="912"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row>
    <row r="913"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row>
    <row r="914"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row>
    <row r="915"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row>
    <row r="916"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row>
    <row r="917"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row>
    <row r="918"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row>
    <row r="919"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row>
    <row r="920"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row>
    <row r="921"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row>
    <row r="922"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row>
    <row r="923"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row>
    <row r="924"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row>
    <row r="925"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row>
    <row r="926"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row>
    <row r="927"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row>
    <row r="928"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row>
    <row r="929"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row>
    <row r="930"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row>
    <row r="931"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row>
    <row r="932"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row>
    <row r="933"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row>
    <row r="934"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row>
    <row r="935"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row>
    <row r="936"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row>
    <row r="937"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row>
    <row r="938"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row>
    <row r="939"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row>
    <row r="940"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row>
    <row r="941"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row>
    <row r="942"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row>
    <row r="943"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row>
    <row r="944"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row>
    <row r="945"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row>
    <row r="946"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row>
    <row r="947"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row>
    <row r="948"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row>
    <row r="949"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row>
    <row r="950"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row>
    <row r="951"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row>
    <row r="952"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row>
    <row r="953"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row>
    <row r="954"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row>
    <row r="955"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row>
    <row r="956"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row>
    <row r="957"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row>
    <row r="958"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row>
    <row r="959"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row>
    <row r="960"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row>
    <row r="961"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row>
    <row r="962"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row>
    <row r="963"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row>
    <row r="964"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row>
    <row r="965"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row>
    <row r="966"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row>
    <row r="967"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row>
    <row r="968"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row>
    <row r="969"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row>
    <row r="970"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row>
    <row r="971"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row>
    <row r="972"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row>
    <row r="973"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row>
    <row r="974"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row>
    <row r="975"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row>
    <row r="976"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row>
    <row r="977"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row>
    <row r="978"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row>
    <row r="979"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row>
    <row r="980"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row>
    <row r="981"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row>
    <row r="982"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row>
    <row r="983"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row>
    <row r="984"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row>
    <row r="985"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row>
    <row r="986"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row>
    <row r="987"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row>
    <row r="988"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row>
    <row r="989"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row>
    <row r="990"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row>
    <row r="991"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row>
    <row r="992"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row>
    <row r="993" ht="15.7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row>
    <row r="994" ht="15.7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row>
    <row r="995" ht="15.7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row>
    <row r="996" ht="15.7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row>
    <row r="997" ht="15.7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row>
    <row r="998" ht="15.7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row>
    <row r="999" ht="15.7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row>
    <row r="1000" ht="15.7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row>
    <row r="1001" ht="15.75" customHeight="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c r="AA1001" s="2"/>
      <c r="AB1001" s="2"/>
      <c r="AC1001" s="2"/>
      <c r="AD1001" s="2"/>
      <c r="AE1001" s="2"/>
      <c r="AF1001" s="2"/>
      <c r="AG1001" s="2"/>
      <c r="AH1001" s="2"/>
      <c r="AI1001" s="2"/>
      <c r="AJ1001" s="2"/>
    </row>
  </sheetData>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2" max="25" width="7.63"/>
  </cols>
  <sheetData>
    <row r="1" ht="15.75" customHeight="1">
      <c r="A1" s="2" t="s">
        <v>115</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row>
    <row r="2" ht="15.75" customHeight="1">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ht="15.75" customHeight="1">
      <c r="A3" s="2"/>
      <c r="B3" s="81">
        <v>2002.0</v>
      </c>
      <c r="C3" s="81">
        <v>2003.0</v>
      </c>
      <c r="D3" s="81">
        <v>2004.0</v>
      </c>
      <c r="E3" s="81">
        <v>2005.0</v>
      </c>
      <c r="F3" s="81">
        <v>2006.0</v>
      </c>
      <c r="G3" s="81">
        <v>2007.0</v>
      </c>
      <c r="H3" s="81">
        <v>2008.0</v>
      </c>
      <c r="I3" s="81">
        <v>2009.0</v>
      </c>
      <c r="J3" s="81">
        <v>2010.0</v>
      </c>
      <c r="K3" s="81">
        <v>2011.0</v>
      </c>
      <c r="L3" s="81">
        <v>2012.0</v>
      </c>
      <c r="M3" s="81">
        <v>2013.0</v>
      </c>
      <c r="N3" s="81">
        <v>2014.0</v>
      </c>
      <c r="O3" s="81">
        <v>2015.0</v>
      </c>
      <c r="P3" s="81">
        <v>2016.0</v>
      </c>
      <c r="Q3" s="81">
        <v>2017.0</v>
      </c>
      <c r="R3" s="81">
        <v>2018.0</v>
      </c>
      <c r="S3" s="81">
        <v>2019.0</v>
      </c>
      <c r="T3" s="81">
        <v>2020.0</v>
      </c>
      <c r="U3" s="81">
        <v>2021.0</v>
      </c>
      <c r="V3" s="81">
        <v>2022.0</v>
      </c>
      <c r="W3" s="81">
        <v>2023.0</v>
      </c>
      <c r="X3" s="81">
        <v>2024.0</v>
      </c>
      <c r="Y3" s="81">
        <v>2025.0</v>
      </c>
      <c r="Z3" s="2"/>
      <c r="AA3" s="2"/>
      <c r="AB3" s="2"/>
      <c r="AC3" s="2"/>
      <c r="AD3" s="2"/>
      <c r="AE3" s="2"/>
      <c r="AF3" s="2"/>
      <c r="AG3" s="2"/>
      <c r="AH3" s="2"/>
      <c r="AI3" s="2"/>
      <c r="AJ3" s="2"/>
    </row>
    <row r="4" ht="15.75" customHeight="1">
      <c r="A4" s="135" t="s">
        <v>53</v>
      </c>
      <c r="B4" s="52">
        <v>39.6</v>
      </c>
      <c r="C4" s="52">
        <v>40.1</v>
      </c>
      <c r="D4" s="52">
        <v>40.1</v>
      </c>
      <c r="E4" s="52">
        <v>40.8</v>
      </c>
      <c r="F4" s="52">
        <v>41.3</v>
      </c>
      <c r="G4" s="52">
        <v>41.7</v>
      </c>
      <c r="H4" s="52">
        <v>41.5</v>
      </c>
      <c r="I4" s="52">
        <v>41.4</v>
      </c>
      <c r="J4" s="52">
        <v>41.6</v>
      </c>
      <c r="K4" s="52">
        <v>41.5</v>
      </c>
      <c r="L4" s="52">
        <v>42.3</v>
      </c>
      <c r="M4" s="52">
        <v>42.8</v>
      </c>
      <c r="N4" s="52">
        <v>43.4</v>
      </c>
      <c r="O4" s="52">
        <v>44.0</v>
      </c>
      <c r="P4" s="52">
        <v>44.5</v>
      </c>
      <c r="Q4" s="52">
        <v>44.9</v>
      </c>
      <c r="R4" s="52">
        <v>45.0</v>
      </c>
      <c r="S4" s="52">
        <v>45.4</v>
      </c>
      <c r="T4" s="52">
        <v>45.9</v>
      </c>
      <c r="U4" s="52">
        <v>46.1</v>
      </c>
      <c r="V4" s="52">
        <v>46.5</v>
      </c>
      <c r="W4" s="52">
        <v>46.6</v>
      </c>
      <c r="X4" s="52">
        <v>47.0</v>
      </c>
      <c r="Y4" s="52">
        <v>47.0</v>
      </c>
      <c r="Z4" s="2"/>
      <c r="AA4" s="2"/>
      <c r="AB4" s="2"/>
      <c r="AC4" s="2"/>
      <c r="AD4" s="2"/>
      <c r="AE4" s="2"/>
      <c r="AF4" s="2"/>
      <c r="AG4" s="2"/>
      <c r="AH4" s="2"/>
      <c r="AI4" s="2"/>
      <c r="AJ4" s="2"/>
    </row>
    <row r="5" ht="15.75" customHeight="1">
      <c r="A5" s="135" t="s">
        <v>54</v>
      </c>
      <c r="B5" s="52">
        <v>37.8</v>
      </c>
      <c r="C5" s="52">
        <v>38.1</v>
      </c>
      <c r="D5" s="52">
        <v>37.7</v>
      </c>
      <c r="E5" s="52">
        <v>38.3</v>
      </c>
      <c r="F5" s="52">
        <v>38.5</v>
      </c>
      <c r="G5" s="52">
        <v>38.7</v>
      </c>
      <c r="H5" s="52">
        <v>38.3</v>
      </c>
      <c r="I5" s="52">
        <v>38.1</v>
      </c>
      <c r="J5" s="52">
        <v>38.0</v>
      </c>
      <c r="K5" s="52">
        <v>37.9</v>
      </c>
      <c r="L5" s="52">
        <v>38.7</v>
      </c>
      <c r="M5" s="52">
        <v>39.3</v>
      </c>
      <c r="N5" s="52">
        <v>40.2</v>
      </c>
      <c r="O5" s="52">
        <v>41.0</v>
      </c>
      <c r="P5" s="52">
        <v>41.7</v>
      </c>
      <c r="Q5" s="52">
        <v>42.1</v>
      </c>
      <c r="R5" s="52">
        <v>42.3</v>
      </c>
      <c r="S5" s="52">
        <v>42.8</v>
      </c>
      <c r="T5" s="52">
        <v>43.3</v>
      </c>
      <c r="U5" s="52">
        <v>43.5</v>
      </c>
      <c r="V5" s="52">
        <v>43.8</v>
      </c>
      <c r="W5" s="52">
        <v>44.0</v>
      </c>
      <c r="X5" s="52">
        <v>44.5</v>
      </c>
      <c r="Y5" s="52">
        <v>44.9</v>
      </c>
      <c r="Z5" s="2"/>
      <c r="AA5" s="2"/>
      <c r="AB5" s="2"/>
      <c r="AC5" s="2"/>
      <c r="AD5" s="2"/>
      <c r="AE5" s="2"/>
      <c r="AF5" s="2"/>
      <c r="AG5" s="2"/>
      <c r="AH5" s="2"/>
      <c r="AI5" s="2"/>
      <c r="AJ5" s="2"/>
    </row>
    <row r="6" ht="15.75" customHeight="1">
      <c r="A6" s="135" t="s">
        <v>42</v>
      </c>
      <c r="B6" s="52">
        <v>35.2</v>
      </c>
      <c r="C6" s="52">
        <v>35.8</v>
      </c>
      <c r="D6" s="52">
        <v>36.3</v>
      </c>
      <c r="E6" s="52">
        <v>37.2</v>
      </c>
      <c r="F6" s="52">
        <v>38.2</v>
      </c>
      <c r="G6" s="52">
        <v>39.0</v>
      </c>
      <c r="H6" s="52">
        <v>39.5</v>
      </c>
      <c r="I6" s="52">
        <v>39.9</v>
      </c>
      <c r="J6" s="52">
        <v>40.4</v>
      </c>
      <c r="K6" s="52">
        <v>40.8</v>
      </c>
      <c r="L6" s="52">
        <v>41.8</v>
      </c>
      <c r="M6" s="52">
        <v>42.6</v>
      </c>
      <c r="N6" s="52">
        <v>43.8</v>
      </c>
      <c r="O6" s="52">
        <v>44.9</v>
      </c>
      <c r="P6" s="52">
        <v>45.8</v>
      </c>
      <c r="Q6" s="52">
        <v>46.4</v>
      </c>
      <c r="R6" s="52">
        <v>47.1</v>
      </c>
      <c r="S6" s="52">
        <v>47.7</v>
      </c>
      <c r="T6" s="52">
        <v>48.5</v>
      </c>
      <c r="U6" s="52">
        <v>49.0</v>
      </c>
      <c r="V6" s="52">
        <v>49.4</v>
      </c>
      <c r="W6" s="52">
        <v>49.7</v>
      </c>
      <c r="X6" s="52">
        <v>50.2</v>
      </c>
      <c r="Y6" s="52">
        <v>50.4</v>
      </c>
      <c r="Z6" s="2"/>
      <c r="AA6" s="2"/>
      <c r="AB6" s="2"/>
      <c r="AC6" s="2"/>
      <c r="AD6" s="2"/>
      <c r="AE6" s="2"/>
      <c r="AF6" s="2"/>
      <c r="AG6" s="2"/>
      <c r="AH6" s="2"/>
      <c r="AI6" s="2"/>
      <c r="AJ6" s="2"/>
    </row>
    <row r="7" ht="15.75" customHeight="1">
      <c r="A7" s="135" t="s">
        <v>55</v>
      </c>
      <c r="B7" s="52">
        <v>32.7</v>
      </c>
      <c r="C7" s="52">
        <v>33.1</v>
      </c>
      <c r="D7" s="52">
        <v>33.3</v>
      </c>
      <c r="E7" s="52">
        <v>33.9</v>
      </c>
      <c r="F7" s="52">
        <v>34.4</v>
      </c>
      <c r="G7" s="52">
        <v>34.9</v>
      </c>
      <c r="H7" s="52">
        <v>34.8</v>
      </c>
      <c r="I7" s="52">
        <v>34.7</v>
      </c>
      <c r="J7" s="52">
        <v>34.7</v>
      </c>
      <c r="K7" s="52">
        <v>34.6</v>
      </c>
      <c r="L7" s="52">
        <v>35.1</v>
      </c>
      <c r="M7" s="52">
        <v>35.6</v>
      </c>
      <c r="N7" s="52">
        <v>36.3</v>
      </c>
      <c r="O7" s="52">
        <v>36.9</v>
      </c>
      <c r="P7" s="52">
        <v>37.4</v>
      </c>
      <c r="Q7" s="52">
        <v>37.9</v>
      </c>
      <c r="R7" s="52">
        <v>38.3</v>
      </c>
      <c r="S7" s="52">
        <v>38.7</v>
      </c>
      <c r="T7" s="52">
        <v>39.1</v>
      </c>
      <c r="U7" s="52">
        <v>39.2</v>
      </c>
      <c r="V7" s="52">
        <v>39.6</v>
      </c>
      <c r="W7" s="52">
        <v>39.8</v>
      </c>
      <c r="X7" s="52">
        <v>40.2</v>
      </c>
      <c r="Y7" s="52">
        <v>40.7</v>
      </c>
      <c r="Z7" s="2"/>
      <c r="AA7" s="2"/>
      <c r="AB7" s="2"/>
      <c r="AC7" s="2"/>
      <c r="AD7" s="2"/>
      <c r="AE7" s="2"/>
      <c r="AF7" s="2"/>
      <c r="AG7" s="2"/>
      <c r="AH7" s="2"/>
      <c r="AI7" s="2"/>
      <c r="AJ7" s="2"/>
    </row>
    <row r="8" ht="15.75" customHeight="1">
      <c r="A8" s="135" t="s">
        <v>56</v>
      </c>
      <c r="B8" s="52">
        <v>30.2</v>
      </c>
      <c r="C8" s="52">
        <v>30.7</v>
      </c>
      <c r="D8" s="52">
        <v>30.9</v>
      </c>
      <c r="E8" s="52">
        <v>31.5</v>
      </c>
      <c r="F8" s="52">
        <v>32.1</v>
      </c>
      <c r="G8" s="52">
        <v>32.5</v>
      </c>
      <c r="H8" s="52">
        <v>32.5</v>
      </c>
      <c r="I8" s="52">
        <v>32.4</v>
      </c>
      <c r="J8" s="52">
        <v>32.6</v>
      </c>
      <c r="K8" s="52">
        <v>32.6</v>
      </c>
      <c r="L8" s="52">
        <v>33.4</v>
      </c>
      <c r="M8" s="52">
        <v>34.0</v>
      </c>
      <c r="N8" s="52">
        <v>34.8</v>
      </c>
      <c r="O8" s="52">
        <v>35.6</v>
      </c>
      <c r="P8" s="52">
        <v>36.2</v>
      </c>
      <c r="Q8" s="52">
        <v>36.6</v>
      </c>
      <c r="R8" s="52">
        <v>37.1</v>
      </c>
      <c r="S8" s="52">
        <v>37.5</v>
      </c>
      <c r="T8" s="52">
        <v>38.1</v>
      </c>
      <c r="U8" s="52">
        <v>38.5</v>
      </c>
      <c r="V8" s="52">
        <v>38.8</v>
      </c>
      <c r="W8" s="52">
        <v>39.0</v>
      </c>
      <c r="X8" s="52">
        <v>39.5</v>
      </c>
      <c r="Y8" s="52">
        <v>40.0</v>
      </c>
      <c r="Z8" s="2"/>
      <c r="AA8" s="2"/>
      <c r="AB8" s="2"/>
      <c r="AC8" s="2"/>
      <c r="AD8" s="2"/>
      <c r="AE8" s="2"/>
      <c r="AF8" s="2"/>
      <c r="AG8" s="2"/>
      <c r="AH8" s="2"/>
      <c r="AI8" s="2"/>
      <c r="AJ8" s="2"/>
    </row>
    <row r="9" ht="15.75" customHeight="1">
      <c r="A9" s="135" t="s">
        <v>57</v>
      </c>
      <c r="B9" s="52">
        <v>29.5</v>
      </c>
      <c r="C9" s="52">
        <v>30.4</v>
      </c>
      <c r="D9" s="52">
        <v>31.0</v>
      </c>
      <c r="E9" s="52">
        <v>32.1</v>
      </c>
      <c r="F9" s="52">
        <v>33.1</v>
      </c>
      <c r="G9" s="52">
        <v>33.8</v>
      </c>
      <c r="H9" s="52">
        <v>34.0</v>
      </c>
      <c r="I9" s="52">
        <v>34.4</v>
      </c>
      <c r="J9" s="52">
        <v>34.9</v>
      </c>
      <c r="K9" s="52">
        <v>35.3</v>
      </c>
      <c r="L9" s="52">
        <v>36.2</v>
      </c>
      <c r="M9" s="52">
        <v>37.0</v>
      </c>
      <c r="N9" s="52">
        <v>37.9</v>
      </c>
      <c r="O9" s="52">
        <v>38.9</v>
      </c>
      <c r="P9" s="52">
        <v>39.4</v>
      </c>
      <c r="Q9" s="52">
        <v>39.9</v>
      </c>
      <c r="R9" s="52">
        <v>40.4</v>
      </c>
      <c r="S9" s="52">
        <v>40.8</v>
      </c>
      <c r="T9" s="52">
        <v>41.4</v>
      </c>
      <c r="U9" s="52">
        <v>41.6</v>
      </c>
      <c r="V9" s="52">
        <v>42.0</v>
      </c>
      <c r="W9" s="52">
        <v>42.2</v>
      </c>
      <c r="X9" s="52">
        <v>42.4</v>
      </c>
      <c r="Y9" s="52">
        <v>42.8</v>
      </c>
      <c r="Z9" s="2"/>
      <c r="AA9" s="2"/>
      <c r="AB9" s="2"/>
      <c r="AC9" s="2"/>
      <c r="AD9" s="2"/>
      <c r="AE9" s="2"/>
      <c r="AF9" s="2"/>
      <c r="AG9" s="2"/>
      <c r="AH9" s="2"/>
      <c r="AI9" s="2"/>
      <c r="AJ9" s="2"/>
    </row>
    <row r="10" ht="15.75" customHeight="1">
      <c r="A10" s="135" t="s">
        <v>97</v>
      </c>
      <c r="B10" s="52">
        <v>31.4</v>
      </c>
      <c r="C10" s="52">
        <v>32.2</v>
      </c>
      <c r="D10" s="52">
        <v>32.8</v>
      </c>
      <c r="E10" s="52">
        <v>33.6</v>
      </c>
      <c r="F10" s="52">
        <v>34.6</v>
      </c>
      <c r="G10" s="52">
        <v>35.5</v>
      </c>
      <c r="H10" s="52">
        <v>36.0</v>
      </c>
      <c r="I10" s="52">
        <v>36.2</v>
      </c>
      <c r="J10" s="52">
        <v>36.7</v>
      </c>
      <c r="K10" s="52">
        <v>36.8</v>
      </c>
      <c r="L10" s="52">
        <v>37.9</v>
      </c>
      <c r="M10" s="52">
        <v>38.8</v>
      </c>
      <c r="N10" s="52">
        <v>39.8</v>
      </c>
      <c r="O10" s="52">
        <v>40.6</v>
      </c>
      <c r="P10" s="52">
        <v>41.3</v>
      </c>
      <c r="Q10" s="52">
        <v>41.9</v>
      </c>
      <c r="R10" s="52">
        <v>42.4</v>
      </c>
      <c r="S10" s="52">
        <v>43.1</v>
      </c>
      <c r="T10" s="52">
        <v>44.0</v>
      </c>
      <c r="U10" s="52">
        <v>44.7</v>
      </c>
      <c r="V10" s="52">
        <v>45.2</v>
      </c>
      <c r="W10" s="52">
        <v>45.5</v>
      </c>
      <c r="X10" s="52">
        <v>46.1</v>
      </c>
      <c r="Y10" s="52">
        <v>46.6</v>
      </c>
      <c r="Z10" s="2"/>
      <c r="AA10" s="2"/>
      <c r="AB10" s="2"/>
      <c r="AC10" s="2"/>
      <c r="AD10" s="2"/>
      <c r="AE10" s="2"/>
      <c r="AF10" s="2"/>
      <c r="AG10" s="2"/>
      <c r="AH10" s="2"/>
      <c r="AI10" s="2"/>
      <c r="AJ10" s="2"/>
    </row>
    <row r="11" ht="15.75" customHeight="1">
      <c r="A11" s="135" t="s">
        <v>59</v>
      </c>
      <c r="B11" s="52">
        <v>36.2</v>
      </c>
      <c r="C11" s="52">
        <v>36.7</v>
      </c>
      <c r="D11" s="52">
        <v>37.1</v>
      </c>
      <c r="E11" s="52">
        <v>37.9</v>
      </c>
      <c r="F11" s="52">
        <v>38.6</v>
      </c>
      <c r="G11" s="52">
        <v>39.0</v>
      </c>
      <c r="H11" s="52">
        <v>39.0</v>
      </c>
      <c r="I11" s="52">
        <v>39.0</v>
      </c>
      <c r="J11" s="52">
        <v>39.0</v>
      </c>
      <c r="K11" s="52">
        <v>38.9</v>
      </c>
      <c r="L11" s="52">
        <v>39.7</v>
      </c>
      <c r="M11" s="52">
        <v>40.5</v>
      </c>
      <c r="N11" s="52">
        <v>41.3</v>
      </c>
      <c r="O11" s="52">
        <v>42.2</v>
      </c>
      <c r="P11" s="52">
        <v>42.9</v>
      </c>
      <c r="Q11" s="52">
        <v>43.4</v>
      </c>
      <c r="R11" s="52">
        <v>43.8</v>
      </c>
      <c r="S11" s="52">
        <v>44.2</v>
      </c>
      <c r="T11" s="52">
        <v>44.8</v>
      </c>
      <c r="U11" s="52">
        <v>45.1</v>
      </c>
      <c r="V11" s="52">
        <v>45.2</v>
      </c>
      <c r="W11" s="52">
        <v>45.4</v>
      </c>
      <c r="X11" s="52">
        <v>45.9</v>
      </c>
      <c r="Y11" s="52">
        <v>46.1</v>
      </c>
      <c r="Z11" s="2"/>
      <c r="AA11" s="2"/>
      <c r="AB11" s="2"/>
      <c r="AC11" s="2"/>
      <c r="AD11" s="2"/>
      <c r="AE11" s="2"/>
      <c r="AF11" s="2"/>
      <c r="AG11" s="2"/>
      <c r="AH11" s="2"/>
      <c r="AI11" s="2"/>
      <c r="AJ11" s="2"/>
    </row>
    <row r="12" ht="15.75" customHeight="1">
      <c r="A12" s="135" t="s">
        <v>60</v>
      </c>
      <c r="B12" s="52">
        <v>31.9</v>
      </c>
      <c r="C12" s="52">
        <v>32.6</v>
      </c>
      <c r="D12" s="52">
        <v>33.0</v>
      </c>
      <c r="E12" s="52">
        <v>33.9</v>
      </c>
      <c r="F12" s="52">
        <v>34.7</v>
      </c>
      <c r="G12" s="52">
        <v>35.3</v>
      </c>
      <c r="H12" s="52">
        <v>35.4</v>
      </c>
      <c r="I12" s="52">
        <v>35.6</v>
      </c>
      <c r="J12" s="52">
        <v>35.9</v>
      </c>
      <c r="K12" s="52">
        <v>36.1</v>
      </c>
      <c r="L12" s="52">
        <v>37.0</v>
      </c>
      <c r="M12" s="52">
        <v>37.7</v>
      </c>
      <c r="N12" s="52">
        <v>38.5</v>
      </c>
      <c r="O12" s="52">
        <v>39.4</v>
      </c>
      <c r="P12" s="52">
        <v>39.9</v>
      </c>
      <c r="Q12" s="52">
        <v>40.4</v>
      </c>
      <c r="R12" s="52">
        <v>40.8</v>
      </c>
      <c r="S12" s="52">
        <v>41.3</v>
      </c>
      <c r="T12" s="52">
        <v>41.8</v>
      </c>
      <c r="U12" s="52">
        <v>42.1</v>
      </c>
      <c r="V12" s="52">
        <v>42.4</v>
      </c>
      <c r="W12" s="52">
        <v>42.6</v>
      </c>
      <c r="X12" s="52">
        <v>43.0</v>
      </c>
      <c r="Y12" s="52">
        <v>43.3</v>
      </c>
      <c r="Z12" s="2"/>
      <c r="AA12" s="2"/>
      <c r="AB12" s="2"/>
      <c r="AC12" s="2"/>
      <c r="AD12" s="2"/>
      <c r="AE12" s="2"/>
      <c r="AF12" s="2"/>
      <c r="AG12" s="2"/>
      <c r="AH12" s="2"/>
      <c r="AI12" s="2"/>
      <c r="AJ12" s="2"/>
    </row>
    <row r="13" ht="15.75" customHeight="1">
      <c r="A13" s="135" t="s">
        <v>40</v>
      </c>
      <c r="B13" s="52">
        <v>27.9</v>
      </c>
      <c r="C13" s="52">
        <v>28.4</v>
      </c>
      <c r="D13" s="52">
        <v>28.8</v>
      </c>
      <c r="E13" s="52">
        <v>29.4</v>
      </c>
      <c r="F13" s="52">
        <v>30.0</v>
      </c>
      <c r="G13" s="52">
        <v>30.5</v>
      </c>
      <c r="H13" s="52">
        <v>30.6</v>
      </c>
      <c r="I13" s="52">
        <v>30.8</v>
      </c>
      <c r="J13" s="52">
        <v>31.1</v>
      </c>
      <c r="K13" s="52">
        <v>31.2</v>
      </c>
      <c r="L13" s="52">
        <v>32.0</v>
      </c>
      <c r="M13" s="52">
        <v>32.6</v>
      </c>
      <c r="N13" s="52">
        <v>33.3</v>
      </c>
      <c r="O13" s="52">
        <v>34.0</v>
      </c>
      <c r="P13" s="52">
        <v>34.5</v>
      </c>
      <c r="Q13" s="52">
        <v>35.0</v>
      </c>
      <c r="R13" s="52">
        <v>35.4</v>
      </c>
      <c r="S13" s="52">
        <v>35.8</v>
      </c>
      <c r="T13" s="52">
        <v>36.4</v>
      </c>
      <c r="U13" s="52">
        <v>37.0</v>
      </c>
      <c r="V13" s="52">
        <v>37.5</v>
      </c>
      <c r="W13" s="52">
        <v>37.8</v>
      </c>
      <c r="X13" s="52">
        <v>38.4</v>
      </c>
      <c r="Y13" s="52">
        <v>39.0</v>
      </c>
      <c r="Z13" s="2"/>
      <c r="AA13" s="2"/>
      <c r="AB13" s="2"/>
      <c r="AC13" s="2"/>
      <c r="AD13" s="2"/>
      <c r="AE13" s="2"/>
      <c r="AF13" s="2"/>
      <c r="AG13" s="2"/>
      <c r="AH13" s="2"/>
      <c r="AI13" s="2"/>
      <c r="AJ13" s="2"/>
    </row>
    <row r="14" ht="15.75" customHeight="1">
      <c r="A14" s="2" t="s">
        <v>49</v>
      </c>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ht="15.75" customHeight="1">
      <c r="A15" s="2" t="s">
        <v>116</v>
      </c>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ht="15.75" customHeight="1">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ht="15.75" customHeight="1">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ht="15.75" customHeight="1">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ht="15.75" customHeight="1">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ht="15.75" customHeight="1">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ht="15.75" customHeight="1">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ht="15.75" customHeight="1">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ht="15.75" customHeight="1">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ht="15.75" customHeight="1">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ht="15.75" customHeight="1">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ht="15.75" customHeight="1">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ht="15.75" customHeight="1">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ht="15.75" customHeight="1">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ht="15.75" customHeight="1">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ht="15.75" customHeight="1">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ht="15.75" customHeight="1">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ht="15.75" customHeight="1">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ht="15.75" customHeight="1">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ht="15.75" customHeight="1">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ht="15.75" customHeight="1">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ht="15.75" customHeight="1">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ht="15.75" customHeight="1">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row>
    <row r="38" ht="15.75" customHeight="1">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ht="15.75" customHeight="1">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row>
    <row r="40" ht="15.75" customHeight="1">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row>
    <row r="41" ht="15.75" customHeight="1">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row>
    <row r="42" ht="15.75" customHeight="1">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row>
    <row r="43" ht="15.75" customHeight="1">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ht="15.75" customHeight="1">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row>
    <row r="45" ht="15.75" customHeight="1">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row>
    <row r="46" ht="15.75" customHeight="1">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row>
    <row r="47" ht="15.75" customHeight="1">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ht="15.75" customHeight="1">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15.75" customHeight="1">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row>
    <row r="50" ht="15.75" customHeight="1">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row>
    <row r="51" ht="15.75" customHeight="1">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row>
    <row r="52" ht="15.75" customHeight="1">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row>
    <row r="53" ht="15.75" customHeight="1">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row>
    <row r="54" ht="15.75" customHeight="1">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row>
    <row r="55" ht="15.75" customHeight="1">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row>
    <row r="56" ht="15.75" customHeight="1">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row>
    <row r="57" ht="15.75" customHeight="1">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row>
    <row r="58" ht="15.75" customHeight="1">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row r="59" ht="15.75" customHeight="1">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row>
    <row r="60" ht="15.75" customHeight="1">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row>
    <row r="61" ht="15.75" customHeight="1">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row>
    <row r="62" ht="15.75" customHeight="1">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ht="15.75" customHeight="1">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ht="15.75" customHeight="1">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row>
    <row r="65" ht="15.75" customHeight="1">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row>
    <row r="66" ht="15.75" customHeight="1">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row>
    <row r="67" ht="15.75" customHeight="1">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row>
    <row r="68" ht="15.75" customHeight="1">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row>
    <row r="69" ht="15.75" customHeight="1">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row>
    <row r="70" ht="15.75" customHeight="1">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row>
    <row r="71" ht="15.75" customHeight="1">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row>
    <row r="72" ht="15.75" customHeight="1">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row>
    <row r="73" ht="15.75" customHeight="1">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ht="15.75" customHeight="1">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row>
    <row r="75" ht="15.75" customHeight="1">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row>
    <row r="76" ht="15.75" customHeight="1">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row>
    <row r="77" ht="15.75" customHeight="1">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row>
    <row r="78" ht="15.75" customHeight="1">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row>
    <row r="79" ht="15.75" customHeight="1">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row>
    <row r="80" ht="15.75" customHeight="1">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row>
    <row r="81" ht="15.75" customHeight="1">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row>
    <row r="82" ht="15.75" customHeight="1">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row>
    <row r="83" ht="15.75" customHeight="1">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row>
    <row r="84" ht="15.75" customHeight="1">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row>
    <row r="85" ht="15.75" customHeight="1">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row>
    <row r="86" ht="15.75" customHeight="1">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row>
    <row r="87" ht="15.75" customHeight="1">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row>
    <row r="88" ht="15.75" customHeight="1">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row>
    <row r="89" ht="15.75" customHeight="1">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row>
    <row r="90" ht="15.75" customHeight="1">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row>
    <row r="91" ht="15.75" customHeight="1">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row>
    <row r="92" ht="15.75" customHeight="1">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row>
    <row r="93" ht="15.75" customHeight="1">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row>
    <row r="94" ht="15.75" customHeight="1">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row>
    <row r="95" ht="15.75" customHeight="1">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row>
    <row r="96" ht="15.75" customHeight="1">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row>
    <row r="97" ht="15.75" customHeight="1">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row>
    <row r="98" ht="15.75" customHeight="1">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row>
    <row r="99" ht="15.75" customHeight="1">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row>
    <row r="100" ht="15.7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row>
    <row r="101" ht="15.7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row>
    <row r="102" ht="15.7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row>
    <row r="103" ht="15.7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row>
    <row r="104" ht="15.7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row>
    <row r="105" ht="15.7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row>
    <row r="106" ht="15.7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row>
    <row r="107" ht="15.7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row>
    <row r="108" ht="15.7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row>
    <row r="109" ht="15.7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row>
    <row r="110" ht="15.7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ht="15.7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row>
    <row r="112" ht="15.7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row>
    <row r="113" ht="15.7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row>
    <row r="114" ht="15.7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row>
    <row r="115" ht="15.7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row>
    <row r="116" ht="15.7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row>
    <row r="117" ht="15.7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row>
    <row r="118" ht="15.7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row>
    <row r="119" ht="15.7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row>
    <row r="120" ht="15.7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row>
    <row r="121" ht="15.7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row>
    <row r="122" ht="15.7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row>
    <row r="123" ht="15.7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row>
    <row r="124" ht="15.7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row>
    <row r="125" ht="15.7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row>
    <row r="126" ht="15.7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row>
    <row r="127" ht="15.7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row>
    <row r="128" ht="15.7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row>
    <row r="129" ht="15.7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row>
    <row r="130" ht="15.7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row>
    <row r="131" ht="15.7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row>
    <row r="132" ht="15.7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row>
    <row r="133" ht="15.7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row>
    <row r="134" ht="15.7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row>
    <row r="135" ht="15.7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row>
    <row r="136" ht="15.7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row>
    <row r="137" ht="15.7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row>
    <row r="138" ht="15.7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row>
    <row r="139" ht="15.7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row>
    <row r="140" ht="15.7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row>
    <row r="141" ht="15.7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row>
    <row r="142" ht="15.7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row>
    <row r="143" ht="15.7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row>
    <row r="144" ht="15.7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row>
    <row r="145" ht="15.7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row>
    <row r="146" ht="15.7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row>
    <row r="147" ht="15.7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row>
    <row r="148" ht="15.7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row>
    <row r="149" ht="15.7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row>
    <row r="150" ht="15.7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row>
    <row r="151" ht="15.7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row>
    <row r="152" ht="15.7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row>
    <row r="153" ht="15.7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row>
    <row r="154" ht="15.7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row>
    <row r="155" ht="15.7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row>
    <row r="156" ht="15.7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row>
    <row r="157" ht="15.7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row>
    <row r="158" ht="15.7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row>
    <row r="159" ht="15.7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row>
    <row r="160" ht="15.7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row>
    <row r="161" ht="15.7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row>
    <row r="162" ht="15.7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row>
    <row r="163" ht="15.7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row>
    <row r="164" ht="15.7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row>
    <row r="165" ht="15.7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row>
    <row r="166" ht="15.7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row>
    <row r="167" ht="15.7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row>
    <row r="168" ht="15.7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row>
    <row r="169" ht="15.7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row>
    <row r="170" ht="15.7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row>
    <row r="171" ht="15.7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row>
    <row r="172" ht="15.7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row>
    <row r="173" ht="15.7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row>
    <row r="174" ht="15.7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row>
    <row r="175" ht="15.7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row>
    <row r="176" ht="15.7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row>
    <row r="177" ht="15.7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row>
    <row r="178" ht="15.7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row>
    <row r="179" ht="15.7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row>
    <row r="180" ht="15.7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row>
    <row r="181" ht="15.7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row>
    <row r="182" ht="15.7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row>
    <row r="183" ht="15.7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row>
    <row r="184" ht="15.7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row>
    <row r="185" ht="15.7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row>
    <row r="186" ht="15.7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row>
    <row r="187" ht="15.7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row>
    <row r="188" ht="15.7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row>
    <row r="189" ht="15.7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row>
    <row r="190" ht="15.7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row>
    <row r="191" ht="15.7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row>
    <row r="192" ht="15.7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row>
    <row r="193" ht="15.7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row>
    <row r="194" ht="15.7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row>
    <row r="195" ht="15.7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row>
    <row r="196" ht="15.7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row>
    <row r="197" ht="15.7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row>
    <row r="198" ht="15.7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row>
    <row r="199" ht="15.7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row>
    <row r="200" ht="15.7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row>
    <row r="201" ht="15.7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row>
    <row r="202" ht="15.7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row>
    <row r="203" ht="15.7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row>
    <row r="204" ht="15.7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row>
    <row r="205" ht="15.7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row>
    <row r="206" ht="15.7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row>
    <row r="207" ht="15.7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row>
    <row r="208" ht="15.7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row>
    <row r="209" ht="15.7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row>
    <row r="210" ht="15.7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row>
    <row r="211" ht="15.7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row>
    <row r="212" ht="15.7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row>
    <row r="213" ht="15.7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row>
    <row r="214" ht="15.7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row>
    <row r="215" ht="15.7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row>
    <row r="216" ht="15.7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row>
    <row r="217" ht="15.7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row>
    <row r="218" ht="15.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row>
    <row r="219" ht="15.7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row>
    <row r="220" ht="15.7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row>
    <row r="221" ht="15.7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row>
    <row r="222"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row>
    <row r="223"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row>
    <row r="224"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row>
    <row r="2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row>
    <row r="226"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row>
    <row r="227"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row>
    <row r="228"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row>
    <row r="229"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row>
    <row r="230"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row>
    <row r="231"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row>
    <row r="232"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row>
    <row r="233"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row>
    <row r="234"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row>
    <row r="23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row>
    <row r="236"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row>
    <row r="237"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row>
    <row r="238"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row>
    <row r="239"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row>
    <row r="240"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row>
    <row r="241"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row>
    <row r="242"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row>
    <row r="243"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row>
    <row r="244"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row>
    <row r="24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row>
    <row r="246"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row>
    <row r="247"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row>
    <row r="248"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row>
    <row r="249"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row>
    <row r="250"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row>
    <row r="251"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row>
    <row r="252"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row>
    <row r="253"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row>
    <row r="254"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row>
    <row r="25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row>
    <row r="256"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row>
    <row r="257"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row>
    <row r="258"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row>
    <row r="259"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row>
    <row r="260"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row>
    <row r="261"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row>
    <row r="262"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row>
    <row r="263"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row>
    <row r="264"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row>
    <row r="26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row>
    <row r="266"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row>
    <row r="267"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row>
    <row r="268"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row>
    <row r="269"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row>
    <row r="270"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row>
    <row r="271"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row>
    <row r="272"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row>
    <row r="273"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row>
    <row r="274"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row>
    <row r="27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row>
    <row r="276"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row>
    <row r="277"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row>
    <row r="278"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row>
    <row r="279"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row>
    <row r="280"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row>
    <row r="281"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row>
    <row r="282"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row>
    <row r="283"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row>
    <row r="284"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row>
    <row r="28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row>
    <row r="286"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row>
    <row r="287"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row>
    <row r="288"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row>
    <row r="289"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row>
    <row r="290"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row>
    <row r="291"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row>
    <row r="292"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row>
    <row r="293"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row>
    <row r="294"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row>
    <row r="29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row>
    <row r="296"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row>
    <row r="297"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row>
    <row r="298"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row>
    <row r="299"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row>
    <row r="300"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row>
    <row r="301"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row>
    <row r="302"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row>
    <row r="303"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row>
    <row r="304"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row>
    <row r="30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row>
    <row r="306"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row>
    <row r="307"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row>
    <row r="308"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row>
    <row r="309"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row>
    <row r="310"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row>
    <row r="311"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row>
    <row r="312"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row>
    <row r="313"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row>
    <row r="314"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row>
    <row r="31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row>
    <row r="316"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row>
    <row r="317"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row>
    <row r="318"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row>
    <row r="319"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row>
    <row r="320"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row>
    <row r="321"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row>
    <row r="322"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row>
    <row r="323"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row>
    <row r="324"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row>
    <row r="3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row>
    <row r="326"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row>
    <row r="327"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row>
    <row r="328"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row>
    <row r="329"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row>
    <row r="330"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row>
    <row r="331"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row>
    <row r="332"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row>
    <row r="333"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row>
    <row r="334"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row>
    <row r="33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row>
    <row r="336"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row>
    <row r="337"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row>
    <row r="338"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row>
    <row r="339"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row>
    <row r="340"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row>
    <row r="341"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row>
    <row r="342"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row>
    <row r="343"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row>
    <row r="344"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row>
    <row r="34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row>
    <row r="346"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row>
    <row r="347"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row>
    <row r="348"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row>
    <row r="349"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row>
    <row r="350"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row>
    <row r="351"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row>
    <row r="352"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row>
    <row r="353"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row>
    <row r="354"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row>
    <row r="35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row>
    <row r="356"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row>
    <row r="357"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row>
    <row r="358"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row>
    <row r="359"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row>
    <row r="360"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row>
    <row r="361"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row>
    <row r="362"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row>
    <row r="363"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row>
    <row r="364"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row>
    <row r="36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row>
    <row r="366"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row>
    <row r="367"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row>
    <row r="368"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row>
    <row r="369"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row>
    <row r="370"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row>
    <row r="371"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row>
    <row r="372"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row>
    <row r="373"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row>
    <row r="374"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row>
    <row r="37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row>
    <row r="376"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row>
    <row r="377"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row>
    <row r="378"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row>
    <row r="379"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row>
    <row r="380"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row>
    <row r="381"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row>
    <row r="382"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row>
    <row r="383"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row>
    <row r="384"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row>
    <row r="38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row>
    <row r="386"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row>
    <row r="387"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row>
    <row r="388"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row>
    <row r="389"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row>
    <row r="390"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row>
    <row r="391"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row>
    <row r="392"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row>
    <row r="393"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row>
    <row r="394"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row>
    <row r="39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row>
    <row r="396"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row>
    <row r="397"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row>
    <row r="398"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row>
    <row r="399"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row>
    <row r="400"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row>
    <row r="401"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row>
    <row r="402"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row>
    <row r="403"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row>
    <row r="404"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row>
    <row r="40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row>
    <row r="406"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row>
    <row r="407"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row>
    <row r="408"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row>
    <row r="409"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row>
    <row r="410"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row>
    <row r="411"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row>
    <row r="412"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row>
    <row r="413"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row>
    <row r="414"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row>
    <row r="41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row>
    <row r="416"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row>
    <row r="417"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row>
    <row r="418"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row>
    <row r="419"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row>
    <row r="420"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row>
    <row r="421"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row>
    <row r="422"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row>
    <row r="423"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row>
    <row r="424"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row>
    <row r="4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row>
    <row r="426"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row>
    <row r="427"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row>
    <row r="428"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row>
    <row r="429"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row>
    <row r="430"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row>
    <row r="431"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row>
    <row r="432"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row>
    <row r="433"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row>
    <row r="434"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row>
    <row r="43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row>
    <row r="436"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row>
    <row r="437"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row>
    <row r="438"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row>
    <row r="439"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row>
    <row r="440"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row>
    <row r="441"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row>
    <row r="442"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row>
    <row r="443"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row>
    <row r="444"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row>
    <row r="44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row>
    <row r="446"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row>
    <row r="447"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row>
    <row r="448"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row>
    <row r="449"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row>
    <row r="450"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row>
    <row r="451"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row>
    <row r="452"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row>
    <row r="453"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row>
    <row r="454"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row>
    <row r="45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row>
    <row r="456"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row>
    <row r="457"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row>
    <row r="458"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row>
    <row r="459"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row>
    <row r="460"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row>
    <row r="461"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row>
    <row r="462"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row>
    <row r="463"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row>
    <row r="464"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row>
    <row r="46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row>
    <row r="466"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row>
    <row r="467"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row>
    <row r="468"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row>
    <row r="469"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row>
    <row r="470"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row>
    <row r="471"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row>
    <row r="472"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row>
    <row r="473"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row>
    <row r="474"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row>
    <row r="47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row>
    <row r="476"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row>
    <row r="477"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row>
    <row r="478"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row>
    <row r="479"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row>
    <row r="480"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row>
    <row r="481"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row>
    <row r="482"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row>
    <row r="483"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row>
    <row r="484"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row>
    <row r="48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row>
    <row r="486"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row>
    <row r="487"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row>
    <row r="488"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row>
    <row r="489"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row>
    <row r="490"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row>
    <row r="491"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row>
    <row r="492"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row>
    <row r="493"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row>
    <row r="494"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row>
    <row r="49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row>
    <row r="496"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row>
    <row r="497"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row>
    <row r="498"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row>
    <row r="499"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row>
    <row r="500"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row>
    <row r="501"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row>
    <row r="502"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row>
    <row r="503"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row>
    <row r="504"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row>
    <row r="50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row>
    <row r="506"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row>
    <row r="507"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row>
    <row r="508"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row>
    <row r="509"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row>
    <row r="510"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row>
    <row r="511"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row>
    <row r="512"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row>
    <row r="513"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row>
    <row r="514"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row>
    <row r="51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row>
    <row r="516"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row>
    <row r="517"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row>
    <row r="518"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row>
    <row r="519"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row>
    <row r="520"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row>
    <row r="521"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row>
    <row r="522"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row>
    <row r="523"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row>
    <row r="524"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row>
    <row r="5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row>
    <row r="526"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row>
    <row r="527"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row>
    <row r="528"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row>
    <row r="529"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row>
    <row r="530"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row>
    <row r="531"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row>
    <row r="532"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row>
    <row r="533"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row>
    <row r="534"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row>
    <row r="53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row>
    <row r="536"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row>
    <row r="537"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row>
    <row r="538"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row>
    <row r="539"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row>
    <row r="540"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row>
    <row r="541"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row>
    <row r="542"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row>
    <row r="543"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row>
    <row r="544"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row>
    <row r="54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row>
    <row r="546"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row>
    <row r="547"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row>
    <row r="548"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row>
    <row r="549"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row>
    <row r="550"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row>
    <row r="551"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row>
    <row r="552"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row>
    <row r="553"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row>
    <row r="554"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row>
    <row r="55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row>
    <row r="556"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row>
    <row r="557"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row>
    <row r="558"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row>
    <row r="559"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row>
    <row r="560"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row>
    <row r="561"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row>
    <row r="562"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row>
    <row r="563"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row>
    <row r="564"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row>
    <row r="56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row>
    <row r="566"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row>
    <row r="567"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row>
    <row r="568"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row>
    <row r="569"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row>
    <row r="570"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row>
    <row r="571"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row>
    <row r="572"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row>
    <row r="573"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row>
    <row r="574"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row>
    <row r="57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row>
    <row r="576"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row>
    <row r="577"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row>
    <row r="578"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row>
    <row r="579"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row>
    <row r="580"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row>
    <row r="581"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row>
    <row r="582"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row>
    <row r="583"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row>
    <row r="584"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row>
    <row r="58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row>
    <row r="586"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row>
    <row r="587"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row>
    <row r="588"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row>
    <row r="589"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row>
    <row r="590"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row>
    <row r="591"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row>
    <row r="592"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row>
    <row r="593"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row>
    <row r="594"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row>
    <row r="59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row>
    <row r="596"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row>
    <row r="597"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row>
    <row r="598"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row>
    <row r="599"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row>
    <row r="600"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row>
    <row r="601"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row>
    <row r="602"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row>
    <row r="603"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row>
    <row r="604"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row>
    <row r="60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row>
    <row r="606"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row>
    <row r="607"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row>
    <row r="608"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row>
    <row r="609"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row>
    <row r="610"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row>
    <row r="611"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row>
    <row r="612"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row>
    <row r="613"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row>
    <row r="614"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row>
    <row r="61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row>
    <row r="616"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row>
    <row r="617"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row>
    <row r="618"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row>
    <row r="619"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row>
    <row r="620"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row>
    <row r="621"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row>
    <row r="622"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row>
    <row r="623"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row>
    <row r="624"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row>
    <row r="6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row>
    <row r="626"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row>
    <row r="627"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row>
    <row r="628"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row>
    <row r="629"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row>
    <row r="630"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row>
    <row r="631"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row>
    <row r="632"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row>
    <row r="633"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row>
    <row r="634"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row>
    <row r="63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row>
    <row r="636"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row>
    <row r="637"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row>
    <row r="638"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row>
    <row r="639"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row>
    <row r="640"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row>
    <row r="641"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row>
    <row r="642"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row>
    <row r="643"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row>
    <row r="644"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row>
    <row r="64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row>
    <row r="646"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row>
    <row r="647"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row>
    <row r="648"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row>
    <row r="649"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row>
    <row r="650"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row>
    <row r="651"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row>
    <row r="652"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row>
    <row r="653"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row>
    <row r="654"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row>
    <row r="65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row>
    <row r="656"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row>
    <row r="657"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row>
    <row r="658"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row>
    <row r="659"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row>
    <row r="660"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row>
    <row r="661"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row>
    <row r="662"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row>
    <row r="663"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row>
    <row r="664"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row>
    <row r="66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row>
    <row r="666"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row>
    <row r="667"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row>
    <row r="668"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row>
    <row r="669"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row>
    <row r="670"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row>
    <row r="671"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row>
    <row r="672"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row>
    <row r="673"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row>
    <row r="674"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row>
    <row r="67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row>
    <row r="676"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row>
    <row r="677"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row>
    <row r="678"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row>
    <row r="679"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row>
    <row r="680"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row>
    <row r="681"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row>
    <row r="682"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row>
    <row r="683"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row>
    <row r="684"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row>
    <row r="68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row>
    <row r="686"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row>
    <row r="687"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row>
    <row r="688"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row>
    <row r="689"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row>
    <row r="690"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row>
    <row r="691"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row>
    <row r="692"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row>
    <row r="693"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row>
    <row r="694"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row>
    <row r="69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row>
    <row r="696"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row>
    <row r="697"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row>
    <row r="698"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row>
    <row r="699"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row>
    <row r="700"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row>
    <row r="701"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row>
    <row r="702"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row>
    <row r="703"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row>
    <row r="704"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row>
    <row r="70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row>
    <row r="706"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row>
    <row r="707"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row>
    <row r="708"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row>
    <row r="709"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row>
    <row r="710"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row>
    <row r="711"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row>
    <row r="712"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row>
    <row r="713"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row>
    <row r="714"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row>
    <row r="71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row>
    <row r="716"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row>
    <row r="717"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row>
    <row r="718"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row>
    <row r="719"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row>
    <row r="720"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row>
    <row r="721"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row>
    <row r="722"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row>
    <row r="723"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row>
    <row r="724"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row>
    <row r="7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row>
    <row r="726"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row>
    <row r="727"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row>
    <row r="728"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row>
    <row r="729"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row>
    <row r="730"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row>
    <row r="731"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row>
    <row r="732"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row>
    <row r="733"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row>
    <row r="734"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row>
    <row r="73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row>
    <row r="736"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row>
    <row r="737"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row>
    <row r="738"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row>
    <row r="739"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row>
    <row r="740"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row>
    <row r="741"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row>
    <row r="742"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row>
    <row r="743"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row>
    <row r="744"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row>
    <row r="74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row>
    <row r="746"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row>
    <row r="747"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row>
    <row r="748"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row>
    <row r="749"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row>
    <row r="750"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row>
    <row r="751"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row>
    <row r="752"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row>
    <row r="753"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row>
    <row r="754"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row>
    <row r="75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row>
    <row r="756"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row>
    <row r="757"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row>
    <row r="758"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row>
    <row r="759"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row>
    <row r="760"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row>
    <row r="761"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row>
    <row r="762"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row>
    <row r="763"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row>
    <row r="764"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row>
    <row r="76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row>
    <row r="766"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row>
    <row r="767"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row>
    <row r="768"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row>
    <row r="769"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row>
    <row r="770"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row>
    <row r="771"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row>
    <row r="772"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row>
    <row r="773"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row>
    <row r="774"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row>
    <row r="77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row>
    <row r="776"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row>
    <row r="777"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row>
    <row r="778"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row>
    <row r="779"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row>
    <row r="780"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row>
    <row r="781"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row>
    <row r="782"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row>
    <row r="783"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row>
    <row r="784"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row>
    <row r="78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row>
    <row r="786"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row>
    <row r="787"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row>
    <row r="788"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row>
    <row r="789"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row>
    <row r="790"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row>
    <row r="791"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row>
    <row r="792"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row>
    <row r="793"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row>
    <row r="794"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row>
    <row r="79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row>
    <row r="796"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row>
    <row r="797"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row>
    <row r="798"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row>
    <row r="799"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row>
    <row r="800"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row>
    <row r="801"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row>
    <row r="802"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row>
    <row r="803"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row>
    <row r="804"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row>
    <row r="80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row>
    <row r="806"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row>
    <row r="807"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row>
    <row r="808"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row>
    <row r="809"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row>
    <row r="810"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row>
    <row r="811"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row>
    <row r="812"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row>
    <row r="813"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row>
    <row r="814"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row>
    <row r="81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row>
    <row r="816"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row>
    <row r="817"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row>
    <row r="818"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row>
    <row r="819"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row>
    <row r="820"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row>
    <row r="821"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row>
    <row r="822"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row>
    <row r="823"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row>
    <row r="824"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row>
    <row r="8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row>
    <row r="826"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row>
    <row r="827"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row>
    <row r="828"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row>
    <row r="829"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row>
    <row r="830"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row>
    <row r="831"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row>
    <row r="832"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row>
    <row r="833"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row>
    <row r="834"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row>
    <row r="83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row>
    <row r="836"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row>
    <row r="837"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row>
    <row r="838"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row>
    <row r="839"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row>
    <row r="840"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row>
    <row r="841"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row>
    <row r="842"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row>
    <row r="843"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row>
    <row r="844"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row>
    <row r="845"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row>
    <row r="846"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row>
    <row r="847"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row>
    <row r="848"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row>
    <row r="849"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row>
    <row r="850"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row>
    <row r="851"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row>
    <row r="852"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row>
    <row r="853"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row>
    <row r="854"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row>
    <row r="855"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row>
    <row r="856"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row>
    <row r="857"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row>
    <row r="858"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row>
    <row r="859"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row>
    <row r="860"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row>
    <row r="861"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row>
    <row r="862"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row>
    <row r="863"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row>
    <row r="864"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row>
    <row r="865"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row>
    <row r="866"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row>
    <row r="867"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row>
    <row r="868"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row>
    <row r="869"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row>
    <row r="870"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row>
    <row r="871"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row>
    <row r="872"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row>
    <row r="873"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row>
    <row r="874"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row>
    <row r="875"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row>
    <row r="876"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row>
    <row r="877"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row>
    <row r="878"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row>
    <row r="879"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row>
    <row r="880"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row>
    <row r="881"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row>
    <row r="882"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row>
    <row r="883"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row>
    <row r="884"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row>
    <row r="885"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row>
    <row r="886"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row>
    <row r="887"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row>
    <row r="888"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row>
    <row r="889"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row>
    <row r="890"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row>
    <row r="891"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row>
    <row r="892"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row>
    <row r="893"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row>
    <row r="894"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row>
    <row r="895"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row>
    <row r="896"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row>
    <row r="897"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row>
    <row r="898"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row>
    <row r="899"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row>
    <row r="900"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row>
    <row r="901"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row>
    <row r="902"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row>
    <row r="903"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row>
    <row r="904"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row>
    <row r="905"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row>
    <row r="906"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row>
    <row r="907"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row>
    <row r="908"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row>
    <row r="909"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row>
    <row r="910"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row>
    <row r="911"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row>
    <row r="912"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row>
    <row r="913"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row>
    <row r="914"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row>
    <row r="915"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row>
    <row r="916"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row>
    <row r="917"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row>
    <row r="918"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row>
    <row r="919"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row>
    <row r="920"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row>
    <row r="921"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row>
    <row r="922"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row>
    <row r="923"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row>
    <row r="924"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row>
    <row r="925"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row>
    <row r="926"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row>
    <row r="927"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row>
    <row r="928"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row>
    <row r="929"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row>
    <row r="930"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row>
    <row r="931"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row>
    <row r="932"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row>
    <row r="933"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row>
    <row r="934"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row>
    <row r="935"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row>
    <row r="936"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row>
    <row r="937"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row>
    <row r="938"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row>
    <row r="939"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row>
    <row r="940"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row>
    <row r="941"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row>
    <row r="942"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row>
    <row r="943"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row>
    <row r="944"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row>
    <row r="945"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row>
    <row r="946"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row>
    <row r="947"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row>
    <row r="948"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row>
    <row r="949"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row>
    <row r="950"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row>
    <row r="951"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row>
    <row r="952"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row>
    <row r="953"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row>
    <row r="954"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row>
    <row r="955"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row>
    <row r="956"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row>
    <row r="957"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row>
    <row r="958"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row>
    <row r="959"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row>
    <row r="960"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row>
    <row r="961"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row>
    <row r="962"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row>
    <row r="963"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row>
    <row r="964"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row>
    <row r="965"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row>
    <row r="966"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row>
    <row r="967"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row>
    <row r="968"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row>
    <row r="969"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row>
    <row r="970"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row>
    <row r="971"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row>
    <row r="972"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row>
    <row r="973"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row>
    <row r="974"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row>
    <row r="975"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row>
    <row r="976"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row>
    <row r="977"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row>
    <row r="978"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row>
    <row r="979"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row>
    <row r="980"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row>
    <row r="981"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row>
    <row r="982"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row>
    <row r="983"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row>
    <row r="984"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row>
    <row r="985"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row>
    <row r="986"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row>
    <row r="987"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row>
    <row r="988"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row>
    <row r="989"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row>
    <row r="990"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row>
    <row r="991"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row>
    <row r="992"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row>
    <row r="993" ht="15.7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row>
    <row r="994" ht="15.7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row>
    <row r="995" ht="15.7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row>
    <row r="996" ht="15.7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row>
    <row r="997" ht="15.7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row>
    <row r="998" ht="15.7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row>
    <row r="999" ht="15.7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row>
    <row r="1000" ht="15.7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row>
    <row r="1001" ht="15.75" customHeight="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c r="AA1001" s="2"/>
      <c r="AB1001" s="2"/>
      <c r="AC1001" s="2"/>
      <c r="AD1001" s="2"/>
      <c r="AE1001" s="2"/>
      <c r="AF1001" s="2"/>
      <c r="AG1001" s="2"/>
      <c r="AH1001" s="2"/>
      <c r="AI1001" s="2"/>
      <c r="AJ1001" s="2"/>
    </row>
  </sheetData>
  <drawing r:id="rId1"/>
</worksheet>
</file>