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eles\Desktop\OsservaBiella 2026\"/>
    </mc:Choice>
  </mc:AlternateContent>
  <xr:revisionPtr revIDLastSave="0" documentId="13_ncr:1_{B97804D6-80FA-49B8-88F4-C72D464A17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0_Introduzione" sheetId="1" r:id="rId1"/>
    <sheet name="Indicatore 1_ Tasso di disoccup" sheetId="2" r:id="rId2"/>
    <sheet name="Indicatore 2_Tasso di disoccupa" sheetId="3" r:id="rId3"/>
    <sheet name="Indicatore 3_Tasso di disoccupa" sheetId="4" r:id="rId4"/>
    <sheet name="Indicatore 4_Tasso di occupazio" sheetId="5" r:id="rId5"/>
    <sheet name="Indicatore 5_Tasso di attività" sheetId="6" r:id="rId6"/>
    <sheet name="Indicatore 6_Tasso di inattivit" sheetId="7" r:id="rId7"/>
    <sheet name="Indicatore 7_Neet" sheetId="8" r:id="rId8"/>
    <sheet name="Indicatore 8_Lavoro a termine" sheetId="9" r:id="rId9"/>
    <sheet name="Indicatore 9_Attivazioni" sheetId="10" r:id="rId10"/>
    <sheet name="Indicatore 10_Inserimenti L.N. " sheetId="11" r:id="rId11"/>
    <sheet name="Indicatore 11_Trasformazioni " sheetId="12" r:id="rId12"/>
    <sheet name="Indicatore 12_Attivazioni full-" sheetId="13" r:id="rId13"/>
    <sheet name="Indicatore 13_Infortuni sul lav" sheetId="14" r:id="rId14"/>
    <sheet name="Indicatore 14_Cessazioni" sheetId="15" r:id="rId15"/>
    <sheet name="Indicatore 15_Addetti per setto" sheetId="16" r:id="rId16"/>
    <sheet name="Indicatore 16_Naspi" sheetId="17" r:id="rId17"/>
    <sheet name="Indicatore 17_Pensioni_INPS" sheetId="18" r:id="rId18"/>
    <sheet name="Indicatore 18_Stranieri" sheetId="19" r:id="rId19"/>
    <sheet name="Indicatore 19_Over 55" sheetId="20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4" roundtripDataChecksum="JC+1rx6vhWObhxB38ggZ9xcEtdnQV8/NYiZgvWcFIsk="/>
    </ext>
  </extLst>
</workbook>
</file>

<file path=xl/calcChain.xml><?xml version="1.0" encoding="utf-8"?>
<calcChain xmlns="http://schemas.openxmlformats.org/spreadsheetml/2006/main">
  <c r="AS12" i="18" l="1"/>
  <c r="AP12" i="18"/>
  <c r="AM12" i="18"/>
  <c r="AJ12" i="18"/>
  <c r="AG12" i="18"/>
  <c r="AD12" i="18"/>
  <c r="AA12" i="18"/>
  <c r="X12" i="18"/>
  <c r="U12" i="18"/>
  <c r="R12" i="18"/>
  <c r="O12" i="18"/>
  <c r="L12" i="18"/>
  <c r="I12" i="18"/>
  <c r="F12" i="18"/>
  <c r="C12" i="18"/>
  <c r="AS11" i="18"/>
  <c r="AP11" i="18"/>
  <c r="AM11" i="18"/>
  <c r="AJ11" i="18"/>
  <c r="AG11" i="18"/>
  <c r="AD11" i="18"/>
  <c r="AA11" i="18"/>
  <c r="X11" i="18"/>
  <c r="U11" i="18"/>
  <c r="R11" i="18"/>
  <c r="O11" i="18"/>
  <c r="L11" i="18"/>
  <c r="I11" i="18"/>
  <c r="F11" i="18"/>
  <c r="C11" i="18"/>
  <c r="AS10" i="18"/>
  <c r="AP10" i="18"/>
  <c r="AM10" i="18"/>
  <c r="AJ10" i="18"/>
  <c r="AG10" i="18"/>
  <c r="AD10" i="18"/>
  <c r="AA10" i="18"/>
  <c r="X10" i="18"/>
  <c r="U10" i="18"/>
  <c r="R10" i="18"/>
  <c r="O10" i="18"/>
  <c r="L10" i="18"/>
  <c r="I10" i="18"/>
  <c r="F10" i="18"/>
  <c r="C10" i="18"/>
  <c r="AS9" i="18"/>
  <c r="AP9" i="18"/>
  <c r="AM9" i="18"/>
  <c r="AJ9" i="18"/>
  <c r="AG9" i="18"/>
  <c r="AD9" i="18"/>
  <c r="AA9" i="18"/>
  <c r="X9" i="18"/>
  <c r="U9" i="18"/>
  <c r="R9" i="18"/>
  <c r="O9" i="18"/>
  <c r="L9" i="18"/>
  <c r="I9" i="18"/>
  <c r="F9" i="18"/>
  <c r="C9" i="18"/>
  <c r="AS8" i="18"/>
  <c r="AP8" i="18"/>
  <c r="AM8" i="18"/>
  <c r="AJ8" i="18"/>
  <c r="AG8" i="18"/>
  <c r="AD8" i="18"/>
  <c r="AA8" i="18"/>
  <c r="X8" i="18"/>
  <c r="U8" i="18"/>
  <c r="R8" i="18"/>
  <c r="O8" i="18"/>
  <c r="L8" i="18"/>
  <c r="I8" i="18"/>
  <c r="F8" i="18"/>
  <c r="C8" i="18"/>
  <c r="AS7" i="18"/>
  <c r="AP7" i="18"/>
  <c r="AM7" i="18"/>
  <c r="AJ7" i="18"/>
  <c r="AG7" i="18"/>
  <c r="AD7" i="18"/>
  <c r="AA7" i="18"/>
  <c r="X7" i="18"/>
  <c r="U7" i="18"/>
  <c r="R7" i="18"/>
  <c r="O7" i="18"/>
  <c r="L7" i="18"/>
  <c r="I7" i="18"/>
  <c r="F7" i="18"/>
  <c r="C7" i="18"/>
  <c r="O26" i="17"/>
  <c r="H26" i="17"/>
  <c r="O25" i="17"/>
  <c r="P25" i="17" s="1"/>
  <c r="N25" i="17"/>
  <c r="L25" i="17"/>
  <c r="J25" i="17"/>
  <c r="H25" i="17"/>
  <c r="G25" i="17"/>
  <c r="E25" i="17"/>
  <c r="C25" i="17"/>
  <c r="O24" i="17"/>
  <c r="P24" i="17" s="1"/>
  <c r="N24" i="17"/>
  <c r="L24" i="17"/>
  <c r="J24" i="17"/>
  <c r="H24" i="17"/>
  <c r="G24" i="17"/>
  <c r="E24" i="17"/>
  <c r="C24" i="17"/>
  <c r="O23" i="17"/>
  <c r="P23" i="17" s="1"/>
  <c r="N23" i="17"/>
  <c r="L23" i="17"/>
  <c r="J23" i="17"/>
  <c r="H23" i="17"/>
  <c r="G23" i="17"/>
  <c r="E23" i="17"/>
  <c r="C23" i="17"/>
  <c r="O22" i="17"/>
  <c r="P22" i="17" s="1"/>
  <c r="N22" i="17"/>
  <c r="L22" i="17"/>
  <c r="J22" i="17"/>
  <c r="H22" i="17"/>
  <c r="G22" i="17"/>
  <c r="E22" i="17"/>
  <c r="C22" i="17"/>
  <c r="I21" i="17"/>
  <c r="H21" i="17"/>
  <c r="G21" i="17"/>
  <c r="E21" i="17"/>
  <c r="C21" i="17"/>
  <c r="O20" i="17"/>
  <c r="P20" i="17" s="1"/>
  <c r="N20" i="17"/>
  <c r="L20" i="17"/>
  <c r="J20" i="17"/>
  <c r="H20" i="17"/>
  <c r="G20" i="17"/>
  <c r="E20" i="17"/>
  <c r="C20" i="17"/>
  <c r="L12" i="17"/>
  <c r="J12" i="17"/>
  <c r="H12" i="17"/>
  <c r="E12" i="17"/>
  <c r="C12" i="17"/>
  <c r="K11" i="17"/>
  <c r="L11" i="17" s="1"/>
  <c r="J11" i="17"/>
  <c r="H11" i="17"/>
  <c r="F11" i="17"/>
  <c r="E11" i="17"/>
  <c r="C11" i="17"/>
  <c r="K10" i="17"/>
  <c r="L10" i="17" s="1"/>
  <c r="J10" i="17"/>
  <c r="H10" i="17"/>
  <c r="F10" i="17"/>
  <c r="E10" i="17"/>
  <c r="C10" i="17"/>
  <c r="K9" i="17"/>
  <c r="F9" i="17"/>
  <c r="E9" i="17"/>
  <c r="C9" i="17"/>
  <c r="L8" i="17"/>
  <c r="J8" i="17"/>
  <c r="H8" i="17"/>
  <c r="E8" i="17"/>
  <c r="C8" i="17"/>
  <c r="K7" i="17"/>
  <c r="L7" i="17" s="1"/>
  <c r="J7" i="17"/>
  <c r="H7" i="17"/>
  <c r="F7" i="17"/>
  <c r="E7" i="17"/>
  <c r="C7" i="17"/>
  <c r="K6" i="17"/>
  <c r="L6" i="17" s="1"/>
  <c r="J6" i="17"/>
  <c r="H6" i="17"/>
  <c r="F6" i="17"/>
  <c r="E6" i="17"/>
  <c r="C6" i="17"/>
  <c r="M24" i="16"/>
  <c r="J24" i="16"/>
  <c r="H24" i="16"/>
  <c r="F24" i="16"/>
  <c r="D24" i="16"/>
  <c r="B24" i="16"/>
  <c r="O23" i="16"/>
  <c r="N23" i="16"/>
  <c r="L23" i="16"/>
  <c r="K23" i="16"/>
  <c r="I23" i="16"/>
  <c r="G23" i="16"/>
  <c r="E23" i="16"/>
  <c r="C23" i="16"/>
  <c r="O22" i="16"/>
  <c r="N22" i="16"/>
  <c r="L22" i="16"/>
  <c r="K22" i="16"/>
  <c r="I22" i="16"/>
  <c r="G22" i="16"/>
  <c r="E22" i="16"/>
  <c r="C22" i="16"/>
  <c r="O21" i="16"/>
  <c r="N21" i="16"/>
  <c r="L21" i="16"/>
  <c r="K21" i="16"/>
  <c r="I21" i="16"/>
  <c r="G21" i="16"/>
  <c r="E21" i="16"/>
  <c r="C21" i="16"/>
  <c r="O20" i="16"/>
  <c r="N20" i="16"/>
  <c r="L20" i="16"/>
  <c r="K20" i="16"/>
  <c r="I20" i="16"/>
  <c r="G20" i="16"/>
  <c r="E20" i="16"/>
  <c r="C20" i="16"/>
  <c r="O19" i="16"/>
  <c r="N19" i="16"/>
  <c r="L19" i="16"/>
  <c r="K19" i="16"/>
  <c r="I19" i="16"/>
  <c r="G19" i="16"/>
  <c r="E19" i="16"/>
  <c r="C19" i="16"/>
  <c r="O18" i="16"/>
  <c r="N18" i="16"/>
  <c r="L18" i="16"/>
  <c r="K18" i="16"/>
  <c r="I18" i="16"/>
  <c r="G18" i="16"/>
  <c r="E18" i="16"/>
  <c r="C18" i="16"/>
  <c r="O17" i="16"/>
  <c r="L17" i="16"/>
  <c r="O16" i="16"/>
  <c r="L16" i="16"/>
  <c r="O15" i="16"/>
  <c r="L15" i="16"/>
  <c r="O14" i="16"/>
  <c r="L14" i="16"/>
  <c r="O13" i="16"/>
  <c r="L13" i="16"/>
  <c r="O12" i="16"/>
  <c r="L12" i="16"/>
  <c r="O11" i="16"/>
  <c r="L11" i="16"/>
  <c r="O10" i="16"/>
  <c r="L10" i="16"/>
  <c r="O9" i="16"/>
  <c r="L9" i="16"/>
  <c r="O8" i="16"/>
  <c r="L8" i="16"/>
  <c r="O7" i="16"/>
  <c r="L7" i="16"/>
  <c r="O6" i="16"/>
  <c r="L6" i="16"/>
  <c r="O5" i="16"/>
  <c r="L5" i="16"/>
  <c r="J75" i="15"/>
  <c r="H75" i="15"/>
  <c r="E75" i="15"/>
  <c r="C75" i="15"/>
  <c r="J74" i="15"/>
  <c r="H74" i="15"/>
  <c r="E74" i="15"/>
  <c r="C74" i="15"/>
  <c r="J73" i="15"/>
  <c r="H73" i="15"/>
  <c r="E73" i="15"/>
  <c r="C73" i="15"/>
  <c r="J72" i="15"/>
  <c r="H72" i="15"/>
  <c r="E72" i="15"/>
  <c r="C72" i="15"/>
  <c r="J71" i="15"/>
  <c r="H71" i="15"/>
  <c r="E71" i="15"/>
  <c r="C71" i="15"/>
  <c r="J70" i="15"/>
  <c r="H70" i="15"/>
  <c r="E70" i="15"/>
  <c r="C70" i="15"/>
  <c r="J69" i="15"/>
  <c r="H69" i="15"/>
  <c r="E69" i="15"/>
  <c r="C69" i="15"/>
  <c r="J61" i="15"/>
  <c r="H61" i="15"/>
  <c r="E61" i="15"/>
  <c r="C61" i="15"/>
  <c r="J60" i="15"/>
  <c r="H60" i="15"/>
  <c r="E60" i="15"/>
  <c r="C60" i="15"/>
  <c r="J59" i="15"/>
  <c r="H59" i="15"/>
  <c r="E59" i="15"/>
  <c r="C59" i="15"/>
  <c r="J58" i="15"/>
  <c r="H58" i="15"/>
  <c r="E58" i="15"/>
  <c r="C58" i="15"/>
  <c r="J50" i="15"/>
  <c r="H50" i="15"/>
  <c r="E50" i="15"/>
  <c r="C50" i="15"/>
  <c r="J49" i="15"/>
  <c r="H49" i="15"/>
  <c r="E49" i="15"/>
  <c r="C49" i="15"/>
  <c r="J48" i="15"/>
  <c r="H48" i="15"/>
  <c r="E48" i="15"/>
  <c r="C48" i="15"/>
  <c r="J47" i="15"/>
  <c r="H47" i="15"/>
  <c r="E47" i="15"/>
  <c r="C47" i="15"/>
  <c r="J39" i="15"/>
  <c r="H39" i="15"/>
  <c r="E39" i="15"/>
  <c r="C39" i="15"/>
  <c r="J38" i="15"/>
  <c r="H38" i="15"/>
  <c r="E38" i="15"/>
  <c r="C38" i="15"/>
  <c r="J37" i="15"/>
  <c r="H37" i="15"/>
  <c r="E37" i="15"/>
  <c r="C37" i="15"/>
  <c r="J36" i="15"/>
  <c r="H36" i="15"/>
  <c r="E36" i="15"/>
  <c r="C36" i="15"/>
  <c r="J35" i="15"/>
  <c r="H35" i="15"/>
  <c r="E35" i="15"/>
  <c r="C35" i="15"/>
  <c r="M26" i="15"/>
  <c r="K26" i="15"/>
  <c r="I26" i="15"/>
  <c r="G26" i="15"/>
  <c r="E26" i="15"/>
  <c r="C26" i="15"/>
  <c r="M25" i="15"/>
  <c r="K25" i="15"/>
  <c r="I25" i="15"/>
  <c r="G25" i="15"/>
  <c r="E25" i="15"/>
  <c r="C25" i="15"/>
  <c r="M24" i="15"/>
  <c r="K24" i="15"/>
  <c r="I24" i="15"/>
  <c r="G24" i="15"/>
  <c r="E24" i="15"/>
  <c r="C24" i="15"/>
  <c r="I17" i="15"/>
  <c r="G17" i="15"/>
  <c r="E17" i="15"/>
  <c r="C17" i="15"/>
  <c r="I16" i="15"/>
  <c r="G16" i="15"/>
  <c r="E16" i="15"/>
  <c r="C16" i="15"/>
  <c r="I15" i="15"/>
  <c r="G15" i="15"/>
  <c r="E15" i="15"/>
  <c r="C15" i="15"/>
  <c r="C8" i="15"/>
  <c r="C7" i="15"/>
  <c r="C6" i="15"/>
  <c r="AE19" i="13"/>
  <c r="Z19" i="13"/>
  <c r="X19" i="13"/>
  <c r="V19" i="13"/>
  <c r="U19" i="13"/>
  <c r="S19" i="13"/>
  <c r="R19" i="13"/>
  <c r="Q19" i="13"/>
  <c r="N19" i="13"/>
  <c r="M19" i="13"/>
  <c r="L19" i="13"/>
  <c r="P19" i="13" s="1"/>
  <c r="K19" i="13"/>
  <c r="J19" i="13"/>
  <c r="H19" i="13"/>
  <c r="F19" i="13"/>
  <c r="E19" i="13"/>
  <c r="C19" i="13"/>
  <c r="AE18" i="13"/>
  <c r="AD18" i="13"/>
  <c r="AB18" i="13"/>
  <c r="X18" i="13"/>
  <c r="V18" i="13"/>
  <c r="Z18" i="13" s="1"/>
  <c r="S18" i="13"/>
  <c r="R18" i="13"/>
  <c r="Q18" i="13"/>
  <c r="U18" i="13" s="1"/>
  <c r="N18" i="13"/>
  <c r="M18" i="13"/>
  <c r="L18" i="13" s="1"/>
  <c r="P18" i="13" s="1"/>
  <c r="K18" i="13"/>
  <c r="F18" i="13"/>
  <c r="E18" i="13" s="1"/>
  <c r="C18" i="13"/>
  <c r="AE17" i="13"/>
  <c r="X17" i="13"/>
  <c r="Z17" i="13" s="1"/>
  <c r="V17" i="13"/>
  <c r="U17" i="13"/>
  <c r="S17" i="13"/>
  <c r="R17" i="13"/>
  <c r="Q17" i="13"/>
  <c r="N17" i="13"/>
  <c r="M17" i="13"/>
  <c r="L17" i="13"/>
  <c r="P17" i="13" s="1"/>
  <c r="K17" i="13"/>
  <c r="J17" i="13"/>
  <c r="H17" i="13"/>
  <c r="F17" i="13"/>
  <c r="AE16" i="13"/>
  <c r="AD16" i="13"/>
  <c r="AB16" i="13"/>
  <c r="X16" i="13"/>
  <c r="V16" i="13"/>
  <c r="Z16" i="13" s="1"/>
  <c r="S16" i="13"/>
  <c r="R16" i="13"/>
  <c r="Q16" i="13" s="1"/>
  <c r="U16" i="13" s="1"/>
  <c r="N16" i="13"/>
  <c r="M16" i="13"/>
  <c r="L16" i="13"/>
  <c r="P16" i="13" s="1"/>
  <c r="K16" i="13"/>
  <c r="F16" i="13"/>
  <c r="AE15" i="13"/>
  <c r="AD15" i="13"/>
  <c r="AB15" i="13"/>
  <c r="X15" i="13"/>
  <c r="V15" i="13"/>
  <c r="Z15" i="13" s="1"/>
  <c r="S15" i="13"/>
  <c r="R15" i="13"/>
  <c r="Q15" i="13"/>
  <c r="U15" i="13" s="1"/>
  <c r="P15" i="13"/>
  <c r="N15" i="13"/>
  <c r="M15" i="13"/>
  <c r="L15" i="13"/>
  <c r="K15" i="13"/>
  <c r="F15" i="13"/>
  <c r="E15" i="13"/>
  <c r="C15" i="13"/>
  <c r="AE14" i="13"/>
  <c r="AD14" i="13"/>
  <c r="AB14" i="13"/>
  <c r="X14" i="13"/>
  <c r="V14" i="13"/>
  <c r="Z14" i="13" s="1"/>
  <c r="S14" i="13"/>
  <c r="R14" i="13"/>
  <c r="Q14" i="13"/>
  <c r="U14" i="13" s="1"/>
  <c r="N14" i="13"/>
  <c r="M14" i="13"/>
  <c r="L14" i="13"/>
  <c r="P14" i="13" s="1"/>
  <c r="K14" i="13"/>
  <c r="J14" i="13" s="1"/>
  <c r="H14" i="13"/>
  <c r="B14" i="13"/>
  <c r="AE13" i="13"/>
  <c r="AD13" i="13"/>
  <c r="AB13" i="13"/>
  <c r="X13" i="13"/>
  <c r="V13" i="13"/>
  <c r="Z13" i="13" s="1"/>
  <c r="S13" i="13"/>
  <c r="R13" i="13"/>
  <c r="Q13" i="13" s="1"/>
  <c r="U13" i="13" s="1"/>
  <c r="P13" i="13"/>
  <c r="N13" i="13"/>
  <c r="M13" i="13"/>
  <c r="L13" i="13"/>
  <c r="K13" i="13"/>
  <c r="F13" i="13"/>
  <c r="AE12" i="13"/>
  <c r="X12" i="13"/>
  <c r="V12" i="13"/>
  <c r="Z12" i="13" s="1"/>
  <c r="S12" i="13"/>
  <c r="R12" i="13"/>
  <c r="Q12" i="13"/>
  <c r="U12" i="13" s="1"/>
  <c r="N12" i="13"/>
  <c r="M12" i="13"/>
  <c r="L12" i="13"/>
  <c r="P12" i="13" s="1"/>
  <c r="K12" i="13"/>
  <c r="F12" i="13"/>
  <c r="E12" i="13"/>
  <c r="C12" i="13"/>
  <c r="AE11" i="13"/>
  <c r="AD11" i="13" s="1"/>
  <c r="AB11" i="13"/>
  <c r="X11" i="13"/>
  <c r="V11" i="13"/>
  <c r="Z11" i="13" s="1"/>
  <c r="S11" i="13"/>
  <c r="R11" i="13"/>
  <c r="Q11" i="13"/>
  <c r="U11" i="13" s="1"/>
  <c r="N11" i="13"/>
  <c r="M11" i="13"/>
  <c r="L11" i="13" s="1"/>
  <c r="P11" i="13" s="1"/>
  <c r="K11" i="13"/>
  <c r="F11" i="13"/>
  <c r="AE10" i="13"/>
  <c r="AD10" i="13" s="1"/>
  <c r="AB10" i="13"/>
  <c r="X10" i="13"/>
  <c r="V10" i="13"/>
  <c r="Z10" i="13" s="1"/>
  <c r="S10" i="13"/>
  <c r="R10" i="13"/>
  <c r="Q10" i="13"/>
  <c r="U10" i="13" s="1"/>
  <c r="N10" i="13"/>
  <c r="M10" i="13"/>
  <c r="L10" i="13"/>
  <c r="P10" i="13" s="1"/>
  <c r="K10" i="13"/>
  <c r="F10" i="13"/>
  <c r="AE9" i="13"/>
  <c r="X9" i="13"/>
  <c r="V9" i="13"/>
  <c r="Z9" i="13" s="1"/>
  <c r="S9" i="13"/>
  <c r="R9" i="13"/>
  <c r="Q9" i="13" s="1"/>
  <c r="U9" i="13" s="1"/>
  <c r="N9" i="13"/>
  <c r="M9" i="13"/>
  <c r="L9" i="13"/>
  <c r="P9" i="13" s="1"/>
  <c r="K9" i="13"/>
  <c r="F9" i="13"/>
  <c r="AE8" i="13"/>
  <c r="X8" i="13"/>
  <c r="V8" i="13"/>
  <c r="Z8" i="13" s="1"/>
  <c r="S8" i="13"/>
  <c r="R8" i="13"/>
  <c r="Q8" i="13" s="1"/>
  <c r="U8" i="13" s="1"/>
  <c r="N8" i="13"/>
  <c r="M8" i="13"/>
  <c r="L8" i="13"/>
  <c r="P8" i="13" s="1"/>
  <c r="K8" i="13"/>
  <c r="J8" i="13" s="1"/>
  <c r="H8" i="13"/>
  <c r="F8" i="13"/>
  <c r="AE7" i="13"/>
  <c r="X7" i="13"/>
  <c r="V7" i="13"/>
  <c r="Z7" i="13" s="1"/>
  <c r="S7" i="13"/>
  <c r="R7" i="13"/>
  <c r="Q7" i="13"/>
  <c r="U7" i="13" s="1"/>
  <c r="N7" i="13"/>
  <c r="M7" i="13"/>
  <c r="L7" i="13"/>
  <c r="P7" i="13" s="1"/>
  <c r="K7" i="13"/>
  <c r="F7" i="13"/>
  <c r="AE6" i="13"/>
  <c r="X6" i="13"/>
  <c r="V6" i="13"/>
  <c r="Z6" i="13" s="1"/>
  <c r="S6" i="13"/>
  <c r="R6" i="13"/>
  <c r="Q6" i="13" s="1"/>
  <c r="U6" i="13" s="1"/>
  <c r="N6" i="13"/>
  <c r="M6" i="13"/>
  <c r="L6" i="13"/>
  <c r="P6" i="13" s="1"/>
  <c r="K6" i="13"/>
  <c r="F6" i="13"/>
  <c r="M39" i="12"/>
  <c r="K39" i="12"/>
  <c r="I39" i="12"/>
  <c r="G39" i="12"/>
  <c r="E39" i="12"/>
  <c r="C39" i="12"/>
  <c r="M38" i="12"/>
  <c r="K38" i="12"/>
  <c r="I38" i="12"/>
  <c r="G38" i="12"/>
  <c r="E38" i="12"/>
  <c r="C38" i="12"/>
  <c r="M37" i="12"/>
  <c r="K37" i="12"/>
  <c r="I37" i="12"/>
  <c r="G37" i="12"/>
  <c r="E37" i="12"/>
  <c r="C37" i="12"/>
  <c r="M36" i="12"/>
  <c r="K36" i="12"/>
  <c r="I36" i="12"/>
  <c r="G36" i="12"/>
  <c r="E36" i="12"/>
  <c r="C36" i="12"/>
  <c r="M35" i="12"/>
  <c r="K35" i="12"/>
  <c r="I35" i="12"/>
  <c r="G35" i="12"/>
  <c r="E35" i="12"/>
  <c r="C35" i="12"/>
  <c r="I28" i="12"/>
  <c r="G28" i="12"/>
  <c r="E28" i="12"/>
  <c r="C28" i="12"/>
  <c r="I27" i="12"/>
  <c r="G27" i="12"/>
  <c r="E27" i="12"/>
  <c r="C27" i="12"/>
  <c r="I26" i="12"/>
  <c r="G26" i="12"/>
  <c r="E26" i="12"/>
  <c r="C26" i="12"/>
  <c r="I25" i="12"/>
  <c r="G25" i="12"/>
  <c r="E25" i="12"/>
  <c r="C25" i="12"/>
  <c r="H24" i="12"/>
  <c r="I24" i="12" s="1"/>
  <c r="G24" i="12"/>
  <c r="E24" i="12"/>
  <c r="C24" i="12"/>
  <c r="G18" i="12"/>
  <c r="E18" i="12"/>
  <c r="C18" i="12"/>
  <c r="G17" i="12"/>
  <c r="E17" i="12"/>
  <c r="C17" i="12"/>
  <c r="F16" i="12"/>
  <c r="G16" i="12" s="1"/>
  <c r="E16" i="12"/>
  <c r="C16" i="12"/>
  <c r="G15" i="12"/>
  <c r="E15" i="12"/>
  <c r="C15" i="12"/>
  <c r="E14" i="12"/>
  <c r="C14" i="12"/>
  <c r="C8" i="12"/>
  <c r="C7" i="12"/>
  <c r="C6" i="12"/>
  <c r="C5" i="12"/>
  <c r="M39" i="11"/>
  <c r="K39" i="11"/>
  <c r="I39" i="11"/>
  <c r="G39" i="11"/>
  <c r="E39" i="11"/>
  <c r="C39" i="11"/>
  <c r="M38" i="11"/>
  <c r="K38" i="11"/>
  <c r="I38" i="11"/>
  <c r="G38" i="11"/>
  <c r="E38" i="11"/>
  <c r="C38" i="11"/>
  <c r="L37" i="11"/>
  <c r="M37" i="11" s="1"/>
  <c r="K37" i="11"/>
  <c r="I37" i="11"/>
  <c r="G37" i="11"/>
  <c r="E37" i="11"/>
  <c r="C37" i="11"/>
  <c r="L36" i="11"/>
  <c r="M36" i="11" s="1"/>
  <c r="I36" i="11"/>
  <c r="G36" i="11"/>
  <c r="E36" i="11"/>
  <c r="C36" i="11"/>
  <c r="L35" i="11"/>
  <c r="M35" i="11" s="1"/>
  <c r="I35" i="11"/>
  <c r="G35" i="11"/>
  <c r="E35" i="11"/>
  <c r="C35" i="11"/>
  <c r="I29" i="11"/>
  <c r="G29" i="11"/>
  <c r="E29" i="11"/>
  <c r="C29" i="11"/>
  <c r="I28" i="11"/>
  <c r="G28" i="11"/>
  <c r="E28" i="11"/>
  <c r="C28" i="11"/>
  <c r="H27" i="11"/>
  <c r="G27" i="11"/>
  <c r="I26" i="11"/>
  <c r="G26" i="11"/>
  <c r="E26" i="11"/>
  <c r="C26" i="11"/>
  <c r="H25" i="11"/>
  <c r="G19" i="11"/>
  <c r="E19" i="11"/>
  <c r="C19" i="11"/>
  <c r="G18" i="11"/>
  <c r="E18" i="11"/>
  <c r="C18" i="11"/>
  <c r="G17" i="11"/>
  <c r="E17" i="11"/>
  <c r="C17" i="11"/>
  <c r="G16" i="11"/>
  <c r="E16" i="11"/>
  <c r="C16" i="11"/>
  <c r="F15" i="11"/>
  <c r="E15" i="11"/>
  <c r="C15" i="11"/>
  <c r="G15" i="11" s="1"/>
  <c r="C9" i="11"/>
  <c r="C8" i="11"/>
  <c r="C7" i="11"/>
  <c r="C6" i="11"/>
  <c r="K59" i="10"/>
  <c r="I59" i="10"/>
  <c r="G59" i="10"/>
  <c r="E59" i="10"/>
  <c r="C59" i="10"/>
  <c r="K58" i="10"/>
  <c r="I58" i="10"/>
  <c r="G58" i="10"/>
  <c r="E58" i="10"/>
  <c r="C58" i="10"/>
  <c r="K57" i="10"/>
  <c r="I57" i="10"/>
  <c r="G57" i="10"/>
  <c r="E57" i="10"/>
  <c r="C57" i="10"/>
  <c r="K56" i="10"/>
  <c r="I56" i="10"/>
  <c r="G56" i="10"/>
  <c r="E56" i="10"/>
  <c r="C56" i="10"/>
  <c r="K55" i="10"/>
  <c r="I55" i="10"/>
  <c r="G55" i="10"/>
  <c r="E55" i="10"/>
  <c r="C55" i="10"/>
  <c r="K54" i="10"/>
  <c r="I54" i="10"/>
  <c r="G54" i="10"/>
  <c r="E54" i="10"/>
  <c r="C54" i="10"/>
  <c r="K53" i="10"/>
  <c r="I53" i="10"/>
  <c r="G53" i="10"/>
  <c r="E53" i="10"/>
  <c r="C53" i="10"/>
  <c r="K52" i="10"/>
  <c r="I52" i="10"/>
  <c r="G52" i="10"/>
  <c r="E52" i="10"/>
  <c r="C52" i="10"/>
  <c r="K51" i="10"/>
  <c r="I51" i="10"/>
  <c r="G51" i="10"/>
  <c r="E51" i="10"/>
  <c r="C51" i="10"/>
  <c r="K50" i="10"/>
  <c r="I50" i="10"/>
  <c r="G50" i="10"/>
  <c r="E50" i="10"/>
  <c r="C50" i="10"/>
  <c r="K49" i="10"/>
  <c r="I49" i="10"/>
  <c r="G49" i="10"/>
  <c r="E49" i="10"/>
  <c r="C49" i="10"/>
  <c r="K48" i="10"/>
  <c r="I48" i="10"/>
  <c r="G48" i="10"/>
  <c r="E48" i="10"/>
  <c r="C48" i="10"/>
  <c r="K47" i="10"/>
  <c r="I47" i="10"/>
  <c r="G47" i="10"/>
  <c r="E47" i="10"/>
  <c r="C47" i="10"/>
  <c r="K46" i="10"/>
  <c r="I46" i="10"/>
  <c r="G46" i="10"/>
  <c r="E46" i="10"/>
  <c r="C46" i="10"/>
  <c r="L18" i="10"/>
  <c r="J18" i="10"/>
  <c r="H18" i="10"/>
  <c r="F18" i="10"/>
  <c r="D18" i="10"/>
  <c r="L17" i="10"/>
  <c r="J17" i="10"/>
  <c r="H17" i="10"/>
  <c r="F17" i="10"/>
  <c r="D17" i="10"/>
  <c r="L16" i="10"/>
  <c r="J16" i="10"/>
  <c r="H16" i="10"/>
  <c r="F16" i="10"/>
  <c r="D16" i="10"/>
  <c r="L15" i="10"/>
  <c r="J15" i="10"/>
  <c r="H15" i="10"/>
  <c r="F15" i="10"/>
  <c r="D15" i="10"/>
  <c r="L14" i="10"/>
  <c r="J14" i="10"/>
  <c r="H14" i="10"/>
  <c r="F14" i="10"/>
  <c r="D14" i="10"/>
  <c r="L13" i="10"/>
  <c r="J13" i="10"/>
  <c r="H13" i="10"/>
  <c r="F13" i="10"/>
  <c r="D13" i="10"/>
  <c r="L12" i="10"/>
  <c r="J12" i="10"/>
  <c r="H12" i="10"/>
  <c r="F12" i="10"/>
  <c r="D12" i="10"/>
  <c r="L11" i="10"/>
  <c r="J11" i="10"/>
  <c r="H11" i="10"/>
  <c r="F11" i="10"/>
  <c r="D11" i="10"/>
  <c r="L10" i="10"/>
  <c r="J10" i="10"/>
  <c r="H10" i="10"/>
  <c r="F10" i="10"/>
  <c r="D10" i="10"/>
  <c r="L9" i="10"/>
  <c r="J9" i="10"/>
  <c r="H9" i="10"/>
  <c r="F9" i="10"/>
  <c r="D9" i="10"/>
  <c r="L8" i="10"/>
  <c r="J8" i="10"/>
  <c r="H8" i="10"/>
  <c r="F8" i="10"/>
  <c r="D8" i="10"/>
  <c r="L7" i="10"/>
  <c r="J7" i="10"/>
  <c r="H7" i="10"/>
  <c r="F7" i="10"/>
  <c r="D7" i="10"/>
  <c r="L6" i="10"/>
  <c r="J6" i="10"/>
  <c r="H6" i="10"/>
  <c r="F6" i="10"/>
  <c r="D6" i="10"/>
  <c r="L5" i="10"/>
  <c r="J5" i="10"/>
  <c r="H5" i="10"/>
  <c r="F5" i="10"/>
  <c r="D5" i="10"/>
  <c r="G8" i="4"/>
  <c r="D8" i="4"/>
  <c r="G7" i="4"/>
  <c r="G6" i="4"/>
  <c r="N26" i="17" l="1"/>
  <c r="L26" i="17"/>
  <c r="J26" i="17"/>
  <c r="P26" i="17"/>
  <c r="E26" i="17"/>
  <c r="G26" i="17"/>
  <c r="C26" i="17"/>
  <c r="O21" i="17"/>
  <c r="J21" i="17" s="1"/>
  <c r="H9" i="17"/>
  <c r="L9" i="17"/>
  <c r="J9" i="17"/>
  <c r="N15" i="16"/>
  <c r="N10" i="16"/>
  <c r="N16" i="16"/>
  <c r="N13" i="16"/>
  <c r="N9" i="16"/>
  <c r="N14" i="16"/>
  <c r="N5" i="16"/>
  <c r="N8" i="16"/>
  <c r="N6" i="16"/>
  <c r="N12" i="16"/>
  <c r="N11" i="16"/>
  <c r="N7" i="16"/>
  <c r="N17" i="16"/>
  <c r="O24" i="16"/>
  <c r="N24" i="16"/>
  <c r="K16" i="16"/>
  <c r="K14" i="16"/>
  <c r="K12" i="16"/>
  <c r="K9" i="16"/>
  <c r="K7" i="16"/>
  <c r="K10" i="16"/>
  <c r="K11" i="16"/>
  <c r="K15" i="16"/>
  <c r="K8" i="16"/>
  <c r="K17" i="16"/>
  <c r="K13" i="16"/>
  <c r="K5" i="16"/>
  <c r="K6" i="16"/>
  <c r="L24" i="16"/>
  <c r="K24" i="16"/>
  <c r="I5" i="16"/>
  <c r="I17" i="16"/>
  <c r="I13" i="16"/>
  <c r="I11" i="16"/>
  <c r="I9" i="16"/>
  <c r="I8" i="16"/>
  <c r="I15" i="16"/>
  <c r="I14" i="16"/>
  <c r="I10" i="16"/>
  <c r="I16" i="16"/>
  <c r="I12" i="16"/>
  <c r="I6" i="16"/>
  <c r="I7" i="16"/>
  <c r="I24" i="16"/>
  <c r="G12" i="16"/>
  <c r="G9" i="16"/>
  <c r="G8" i="16"/>
  <c r="G7" i="16"/>
  <c r="G6" i="16"/>
  <c r="G5" i="16"/>
  <c r="G24" i="16"/>
  <c r="G17" i="16"/>
  <c r="G16" i="16"/>
  <c r="G15" i="16"/>
  <c r="G14" i="16"/>
  <c r="G13" i="16"/>
  <c r="G11" i="16"/>
  <c r="G10" i="16"/>
  <c r="E9" i="16"/>
  <c r="E7" i="16"/>
  <c r="E17" i="16"/>
  <c r="E12" i="16"/>
  <c r="E13" i="16"/>
  <c r="E8" i="16"/>
  <c r="E10" i="16"/>
  <c r="E6" i="16"/>
  <c r="E11" i="16"/>
  <c r="E14" i="16"/>
  <c r="E24" i="16"/>
  <c r="E15" i="16"/>
  <c r="E16" i="16"/>
  <c r="E5" i="16"/>
  <c r="C7" i="16"/>
  <c r="C13" i="16"/>
  <c r="C14" i="16"/>
  <c r="C6" i="16"/>
  <c r="C15" i="16"/>
  <c r="C9" i="16"/>
  <c r="C5" i="16"/>
  <c r="C8" i="16"/>
  <c r="C12" i="16"/>
  <c r="C24" i="16"/>
  <c r="C11" i="16"/>
  <c r="C17" i="16"/>
  <c r="C16" i="16"/>
  <c r="C10" i="16"/>
  <c r="AD19" i="13"/>
  <c r="AB19" i="13"/>
  <c r="J18" i="13"/>
  <c r="H18" i="13"/>
  <c r="AD17" i="13"/>
  <c r="AB17" i="13"/>
  <c r="E17" i="13"/>
  <c r="C17" i="13"/>
  <c r="J16" i="13"/>
  <c r="H16" i="13"/>
  <c r="E16" i="13"/>
  <c r="C16" i="13"/>
  <c r="H15" i="13"/>
  <c r="J15" i="13"/>
  <c r="F14" i="13"/>
  <c r="H13" i="13"/>
  <c r="J13" i="13"/>
  <c r="C13" i="13"/>
  <c r="E13" i="13"/>
  <c r="AB12" i="13"/>
  <c r="AD12" i="13"/>
  <c r="J12" i="13"/>
  <c r="H12" i="13"/>
  <c r="H11" i="13"/>
  <c r="J11" i="13"/>
  <c r="E11" i="13"/>
  <c r="C11" i="13"/>
  <c r="H10" i="13"/>
  <c r="J10" i="13"/>
  <c r="E10" i="13"/>
  <c r="C10" i="13"/>
  <c r="AD9" i="13"/>
  <c r="AB9" i="13"/>
  <c r="J9" i="13"/>
  <c r="H9" i="13"/>
  <c r="C9" i="13"/>
  <c r="E9" i="13"/>
  <c r="AD8" i="13"/>
  <c r="AB8" i="13"/>
  <c r="C8" i="13"/>
  <c r="E8" i="13"/>
  <c r="AB7" i="13"/>
  <c r="AD7" i="13"/>
  <c r="H7" i="13"/>
  <c r="J7" i="13"/>
  <c r="E7" i="13"/>
  <c r="C7" i="13"/>
  <c r="AD6" i="13"/>
  <c r="AB6" i="13"/>
  <c r="J6" i="13"/>
  <c r="H6" i="13"/>
  <c r="C6" i="13"/>
  <c r="E6" i="13"/>
  <c r="I27" i="11"/>
  <c r="E27" i="11"/>
  <c r="C27" i="11"/>
  <c r="G25" i="11"/>
  <c r="I25" i="11"/>
  <c r="C25" i="11"/>
  <c r="E25" i="11"/>
  <c r="P21" i="17" l="1"/>
  <c r="L21" i="17"/>
  <c r="N21" i="17"/>
  <c r="E14" i="13"/>
  <c r="C14" i="13"/>
</calcChain>
</file>

<file path=xl/sharedStrings.xml><?xml version="1.0" encoding="utf-8"?>
<sst xmlns="http://schemas.openxmlformats.org/spreadsheetml/2006/main" count="1024" uniqueCount="270">
  <si>
    <t xml:space="preserve">VI Rapporto Annuale 2026 - OsservaBiella </t>
  </si>
  <si>
    <t>Tasso di disoccupazione, 15-64 anni - Italia, Piemonte, provincia di Biella (2019-2025)</t>
  </si>
  <si>
    <t>Tasso di disoccupazione giovanile, 15-24 anni - Italia, Piemonte, provincia di Biella (2019-2025)</t>
  </si>
  <si>
    <t>Goal 8</t>
  </si>
  <si>
    <t xml:space="preserve">Il Goal 8 intende:
- perseguire una maggior produttività economica attraverso la diversificazione, l’aggiornamento tecnologico e l’innovazione;
- favorire la formalizzazione e la crescita delle micro, piccole e medie imprese;
- migliorare l’efficienza nel consumo e nella produzione nel tentativo di scindere la crescita economica dal degrado ambientale;
- garantire piena e dignitosa occupazione per tutti e tutte (in particolare a giovani e persone con disabilità) e pari retribuzione per lavoro di pari valore;
- ridurre il numero di giovani NEET;
- proteggere i diritti del lavoro e promuovere un ambiente di lavoro sicuro e protetto per tutti i lavoratori, compresi i lavoratori migranti;
- promuovere forme di turismo sostenibile.
</t>
  </si>
  <si>
    <t>Elaborazione a cura del Laboratorio Percorsi di secondo welfare</t>
  </si>
  <si>
    <t xml:space="preserve">Celestina Valeria De Tommaso, valeria.detommaso@secondowelfare.it
Franca Maino, franca.maino@secondowelfare.it
Alice Sofia Fanelli, alice.fanelli@secondowelfare.it
Simona Vinci, simona.vinci@secondowelfare.it
</t>
  </si>
  <si>
    <t>Come citare</t>
  </si>
  <si>
    <t>OsservaBiella – Osservatorio territoriale del Biellese (2026), VI Rapporto annuale 2026, Fondazione Cassa di Risparmio di Biella.</t>
  </si>
  <si>
    <t>Disoccupazione di lunga durata, 15-64 anni  - Italia, Piemonte, provincia di Biella (2019-2025)</t>
  </si>
  <si>
    <t>Riepilogo degli indicatori del Capitolo 8</t>
  </si>
  <si>
    <t>Uomini</t>
  </si>
  <si>
    <t>Donne</t>
  </si>
  <si>
    <t>Totale</t>
  </si>
  <si>
    <t>Numero indicatore</t>
  </si>
  <si>
    <t>Italia</t>
  </si>
  <si>
    <t>Gruppo/categoria</t>
  </si>
  <si>
    <t>Indicatore</t>
  </si>
  <si>
    <t>Annualità di riferimento</t>
  </si>
  <si>
    <t>Fonte</t>
  </si>
  <si>
    <t>Mercato del lavoro in prospettiva comparata: scenario nazionale, regionale e provinciale</t>
  </si>
  <si>
    <t>Piemonte</t>
  </si>
  <si>
    <t>Tasso di disoccupazione</t>
  </si>
  <si>
    <t>Biella</t>
  </si>
  <si>
    <t>Fonte: elaborazione su dati Istat</t>
  </si>
  <si>
    <t>2019-2025</t>
  </si>
  <si>
    <t>Istat</t>
  </si>
  <si>
    <t xml:space="preserve">Note: Rapporto percentuale tra gli occupati di una determinata classe d’età (in genere 15-64 anni) e la popolazione residente totale della stessa classe d’età.  </t>
  </si>
  <si>
    <t xml:space="preserve">Tasso di disoccupazione giovanile </t>
  </si>
  <si>
    <t xml:space="preserve">Note: Rapporto percentuale tra i disoccupati di 15-24 anni e l’insieme di occupati e disoccupati (forze lavoro) della stessa classe di età. </t>
  </si>
  <si>
    <t>Tasso di disoccupazione lunga durata</t>
  </si>
  <si>
    <t>n.d.</t>
  </si>
  <si>
    <t>Ires Piemonte - Sisreg</t>
  </si>
  <si>
    <t xml:space="preserve">Tasso di occupazione </t>
  </si>
  <si>
    <t xml:space="preserve">Tasso di attività </t>
  </si>
  <si>
    <t xml:space="preserve">Tasso di inattività </t>
  </si>
  <si>
    <t>NEET</t>
  </si>
  <si>
    <t>Anpal - Tableau Public ed Eurostat</t>
  </si>
  <si>
    <t>Lavoro a termine</t>
  </si>
  <si>
    <t>Mercato del lavoro: scenario locale</t>
  </si>
  <si>
    <t>Attivazioni</t>
  </si>
  <si>
    <t>2022-2025</t>
  </si>
  <si>
    <t>APL</t>
  </si>
  <si>
    <t>Inserimenti</t>
  </si>
  <si>
    <t>2020-2024</t>
  </si>
  <si>
    <t>Trasformazioni in part-time</t>
  </si>
  <si>
    <t>2020-2025</t>
  </si>
  <si>
    <t>Attivazioni full-time e part-time</t>
  </si>
  <si>
    <t>Fonte: elaborazione su dati Ires Piemonte - Sisreg</t>
  </si>
  <si>
    <t>Infortuni sul lavoro</t>
  </si>
  <si>
    <t>Nota:  La disoccupazione di lunga durata esprime la percentuale di persone disoccupate da più di 12 mesi sul totale dei disoccupati.</t>
  </si>
  <si>
    <t>Regione Piemonte</t>
  </si>
  <si>
    <t>Cessazioni</t>
  </si>
  <si>
    <t>Addetti per settore</t>
  </si>
  <si>
    <t>Camera di Commercio</t>
  </si>
  <si>
    <t>Prestazioni di welfare: disoccupazione, invalidità e pensione</t>
  </si>
  <si>
    <t>Percettori di Naspi</t>
  </si>
  <si>
    <t>2018-2024</t>
  </si>
  <si>
    <t>Pensioni</t>
  </si>
  <si>
    <t>2022-2026</t>
  </si>
  <si>
    <t>Inps</t>
  </si>
  <si>
    <t>Attivazioni/cessazioni stranieri per nazionalita' e settore</t>
  </si>
  <si>
    <t>2024-2025</t>
  </si>
  <si>
    <t>Attivazioni per fascia d'eta' over 55 (55-64)</t>
  </si>
  <si>
    <t>APL - Cob CPI</t>
  </si>
  <si>
    <t>Tasso di occupazione (15-64) - Italia, Piemonte, provincia di Biella (2019-2025)</t>
  </si>
  <si>
    <t xml:space="preserve">Nota: Il tasso di occupazione esprime il rapporto tra gli occupati e la corrispondente popolazione di riferimento. </t>
  </si>
  <si>
    <t>Tasso di attività (15-64 anni) - Italia, Piemonte, provincia di Biella (2019-2025)</t>
  </si>
  <si>
    <t>Tasso di inattività (15-64 anni) - Italia, Piemonte e provincia di Biella (2019-2025)</t>
  </si>
  <si>
    <t xml:space="preserve">Note: Il tasso di attività esprime il rapporto tra le persone appartenenti alle forze di lavoro (la somma tra occupati e disoccupati) e la corrispondente popolazione di riferimento. </t>
  </si>
  <si>
    <t xml:space="preserve">Note: Il tasso di inattività esprime il rapporto tra le persone non appartenenti alle forze di lavoro e la corrispondente popolazione di riferimento. </t>
  </si>
  <si>
    <t>Percentuale di giovani (15-29 anni) che non lavorano e non studiano (NEET) - Italia, Piemonte, provincia di Biella (2019-2025)</t>
  </si>
  <si>
    <t xml:space="preserve">Fonte: i dati nazionali e regionali sono un'elaborazione su dati Istat, il dato provinciale è un'elaborazione su dati Anpal - Tableau Public. </t>
  </si>
  <si>
    <t>Note: Per gli anni 2021 e 2022, la fonte del dato nazionale è Eurostat. Quella del dato regionale è Anpal - Tableau Public.</t>
  </si>
  <si>
    <t>Occupati (15-64 anni) con lavoro a termine (dati in %) - Italia, Piemonte, provincia di Biella (2019-2025)</t>
  </si>
  <si>
    <t xml:space="preserve">Nota: Il valore è calcolato come la percentuale di occupati dipendenti con contratto a tempo determinato sul totale degli occupati dipendenti. </t>
  </si>
  <si>
    <t>Attivazioni per tipologia contrattuale su scala provinciale (anno 2022)</t>
  </si>
  <si>
    <t>Tempo Indeterminato</t>
  </si>
  <si>
    <t>Apprendistato</t>
  </si>
  <si>
    <t>Tempo determinato</t>
  </si>
  <si>
    <t>Somministrazione</t>
  </si>
  <si>
    <t>Altro</t>
  </si>
  <si>
    <t>v.a.</t>
  </si>
  <si>
    <t>%</t>
  </si>
  <si>
    <t>di cui Donne</t>
  </si>
  <si>
    <t>di cui Giovani fino a 29</t>
  </si>
  <si>
    <t>di cui 50 e oltre</t>
  </si>
  <si>
    <t>di cui Straniero</t>
  </si>
  <si>
    <t>Avviamenti ai sensi della L.N. 68/99, Assunzioni persone con disabilità - Provincia di Biella (2020-2024)</t>
  </si>
  <si>
    <t>Qualifica Alta</t>
  </si>
  <si>
    <t>var. % rispetto all'annualità precedente</t>
  </si>
  <si>
    <t>Qualifica Media</t>
  </si>
  <si>
    <t>-</t>
  </si>
  <si>
    <t>Qualifica Bassa</t>
  </si>
  <si>
    <t>Agricoltura</t>
  </si>
  <si>
    <t>Fonte: elaborazione su dati APL</t>
  </si>
  <si>
    <t>Avviamenti ai sensi della L.N. 68/99, Assunzioni persone con disabilità per genere - Provincia di Biella (2020-2024)</t>
  </si>
  <si>
    <t>Industria</t>
  </si>
  <si>
    <t>Per genere</t>
  </si>
  <si>
    <t>Edilizia</t>
  </si>
  <si>
    <t>Commercio</t>
  </si>
  <si>
    <t>Alberghi e Ristorazione</t>
  </si>
  <si>
    <t>Altri Servizi</t>
  </si>
  <si>
    <t>Avviamenti ai sensi della L.N. 68/99, Assunzioni persone con disabilità per qualifica- Provincia di Biella (2020-2024)</t>
  </si>
  <si>
    <t>Per qualifica</t>
  </si>
  <si>
    <t>Qualifica bassa</t>
  </si>
  <si>
    <t>Qualifica media</t>
  </si>
  <si>
    <t>Qualifica alta</t>
  </si>
  <si>
    <t>Fonte: elaborazione su dati APL, Cronache del lavoro</t>
  </si>
  <si>
    <t>Attivazioni per tipologia contrattuale su scala provinciale (anno 2023)</t>
  </si>
  <si>
    <t>Trasformazioni  in part-time - Provincia di Biella (2020-2024)</t>
  </si>
  <si>
    <t>Attivazioni per tipologia contrattuale su scala provinciale (anno 2024)</t>
  </si>
  <si>
    <t>-%</t>
  </si>
  <si>
    <t>Avviamenti ai sensi della L.N. 68/99, Assunzioni persone con disabilità per settore - Provincia di Biella (2020-2024)</t>
  </si>
  <si>
    <t>Per settore</t>
  </si>
  <si>
    <t>Alloggio e Ristorazione</t>
  </si>
  <si>
    <t>Servizi</t>
  </si>
  <si>
    <t>Costruzioni</t>
  </si>
  <si>
    <t>Trasformazioni  in part-time per genere - Provincia di Biella (2020-2024)</t>
  </si>
  <si>
    <t>Attivazioni per tipologia contrattuale su scala provinciale (anno 2025)</t>
  </si>
  <si>
    <t>Trasformazioni  in part-time per qualifica - Provincia di Biella (2020-2024)</t>
  </si>
  <si>
    <t>Dato non disponibile</t>
  </si>
  <si>
    <t>425</t>
  </si>
  <si>
    <t>90</t>
  </si>
  <si>
    <t>Nota: in tabella sono inseriti i soli inserimenti ai sensi della L.n.68/99, che rappresentano una parte delle assunzioni registrate nel 2020 (v. su Flusso di assunzioni); gli inserimenti lavorativi delle persone con disabilità possono avvenire anche attraverso canali ordinari, pertanto il dato non è da considerarsi indicativo ed esaustivo del numero di persone con disabilità occupate nella Provincia di Biella.</t>
  </si>
  <si>
    <t>Servizi alle imprese</t>
  </si>
  <si>
    <t>357</t>
  </si>
  <si>
    <t>Servizi alle persone</t>
  </si>
  <si>
    <t>295</t>
  </si>
  <si>
    <t>58</t>
  </si>
  <si>
    <t>Nota: dal 2025 la voce 'Altri Servizi' e' disaggregata in 'Servizi alle imprese' e 'Servizi alle persone'; la variazione % 2025/2024 non e' calcolabile per queste due voci (nel 2024 erano aggregate).</t>
  </si>
  <si>
    <t>168</t>
  </si>
  <si>
    <t>153</t>
  </si>
  <si>
    <t>822</t>
  </si>
  <si>
    <t>213</t>
  </si>
  <si>
    <t>0</t>
  </si>
  <si>
    <t>204</t>
  </si>
  <si>
    <t>819</t>
  </si>
  <si>
    <t>134</t>
  </si>
  <si>
    <t>55</t>
  </si>
  <si>
    <t>306</t>
  </si>
  <si>
    <t>95</t>
  </si>
  <si>
    <t>Note: Qualifica bassa: licenza elementare, licenza media oppure scuola dell'obbligo, nessun titolo; qualifica media: diploma e istruzione professionale; qualifica alta: diploma extra-universitario, diploma universitario, laurea (primo o secondo livello). Nel 2020, il totale non è pari a 1.144 perchè in 204 casi questo dato non è stato registrato. Nel 2021, il totale non è pari a 879 perchè in 168 casi questo dato non è stato registrato.</t>
  </si>
  <si>
    <t>Trasformazioni  in part-time per settore- Provincia di Biella (2020-2024)</t>
  </si>
  <si>
    <t>Nota: Sono disponibili i soli dati sul numero di rapporti trasformati da full-time a part-time; non sono disponibili dati sulle motivazioni, sul monte ore specifico e sulla volontarietà della trasformazione da parte del lavoratore/rice.</t>
  </si>
  <si>
    <t>Attivazioni full-time e part-time - provincia di Biella (2020-2025)</t>
  </si>
  <si>
    <t>Full-time</t>
  </si>
  <si>
    <t>Part-time</t>
  </si>
  <si>
    <t>di cui donne</t>
  </si>
  <si>
    <t xml:space="preserve">di cui giovani fino a 29 </t>
  </si>
  <si>
    <t>di cui over 50</t>
  </si>
  <si>
    <t>di cui stranieri</t>
  </si>
  <si>
    <t xml:space="preserve">Qualifica media </t>
  </si>
  <si>
    <t xml:space="preserve">Agricoltura </t>
  </si>
  <si>
    <t>Alberghi e ristorazione</t>
  </si>
  <si>
    <t>Altri servizi</t>
  </si>
  <si>
    <t>Numero e media degli infortuni mortali registrati sul lavoro - Piemonte e provincia di Biella (2019-2025)</t>
  </si>
  <si>
    <t>Media provinciale in Piemonte</t>
  </si>
  <si>
    <t>Fonte: elaborazione su dati Regione Piemonte (Centro Regionale di Documentazione per la Promozione della Salute)</t>
  </si>
  <si>
    <t xml:space="preserve">Note: I dati 2025 sono riferiti al periodo compreso tra l'1 gennaio 2025 e il 16 luglio 2025. </t>
  </si>
  <si>
    <t>Nota: i dati relativi alla qualifica professionale e al settore economico talvolta non vengono registrati nella procedura, pertanto i totali possono differire di qualche unità.</t>
  </si>
  <si>
    <t>Cessazioni rapporti di lavoro - provincia di Biella (2022-2025)</t>
  </si>
  <si>
    <t>Cessazioni nella Provincia di Biella (2022-2025)</t>
  </si>
  <si>
    <t>val. %</t>
  </si>
  <si>
    <t>Fonte: elaborazioni su dati APL</t>
  </si>
  <si>
    <t>Note: A partire dal 2025 sono stati adottati nuovi metodi di calcolo per le COB; di conseguenza, i dati relativi a tale anno non risultano pienamente confrontabili con quelli degli anni precedenti.</t>
  </si>
  <si>
    <t>Cessazioni per tipologia - provincia di Biella (2022-2025)</t>
  </si>
  <si>
    <t>Cessazioni volontarie</t>
  </si>
  <si>
    <t>Solo periodo protetto</t>
  </si>
  <si>
    <t>Cessazioni totali</t>
  </si>
  <si>
    <t>Cessazioni per tipologia e genere - provincia di Biella (2022-2024)</t>
  </si>
  <si>
    <t>Cessazioni per classe di età - provincia di Biella (2023-2024)</t>
  </si>
  <si>
    <t>Totale complessivo</t>
  </si>
  <si>
    <t xml:space="preserve">v.a. </t>
  </si>
  <si>
    <t>Under 30</t>
  </si>
  <si>
    <t>30-39 Anni</t>
  </si>
  <si>
    <t>40-49 Anni</t>
  </si>
  <si>
    <t>50 e oltre</t>
  </si>
  <si>
    <t>Cessazioni per provenienza territoriale - provincia di Biella (2023-2024)</t>
  </si>
  <si>
    <t>Italiana</t>
  </si>
  <si>
    <t>Non-Ue</t>
  </si>
  <si>
    <t>Ue</t>
  </si>
  <si>
    <t>Cessazioni per grado di qualifica - provincia di Biella (2023-2024)</t>
  </si>
  <si>
    <t>Alta</t>
  </si>
  <si>
    <t>Media</t>
  </si>
  <si>
    <t>Bassa</t>
  </si>
  <si>
    <t>Addetti a livello provinciale, per settore - provincia di Biella (IV trimestre 2020-IV trimestre 2025)</t>
  </si>
  <si>
    <t>Cessazioni per settore - provincia di Biella (2023-2024)</t>
  </si>
  <si>
    <t>Settore</t>
  </si>
  <si>
    <t>Numero di addetti per settore</t>
  </si>
  <si>
    <t>Incidenza (%) di addetti per settore</t>
  </si>
  <si>
    <t>2023</t>
  </si>
  <si>
    <t>2024</t>
  </si>
  <si>
    <t>Agricoltura, silvicoltura pesca</t>
  </si>
  <si>
    <t>Estrazione di minerali da cave e miniere</t>
  </si>
  <si>
    <t>Attività manifatturiere</t>
  </si>
  <si>
    <t>Servizi di fornitura (acqua, gas, reti fognarie…)</t>
  </si>
  <si>
    <t>Commercio all'ingrosso e al dettaglio</t>
  </si>
  <si>
    <t>Trasporto e magazzinaggio</t>
  </si>
  <si>
    <t>Servizi di alloggio e di ristorazione</t>
  </si>
  <si>
    <t>Servizi di informazione e comunicazione</t>
  </si>
  <si>
    <t>Percettori di Naspi per genere - Piemonte e provincia di Biella (2018-2024)</t>
  </si>
  <si>
    <t>Attività finanziarie e assicurative</t>
  </si>
  <si>
    <t>Attività immobiliari</t>
  </si>
  <si>
    <t>Attività professionali, scientifiche e tecniche</t>
  </si>
  <si>
    <t>Noleggio, agenzie di viaggio, servizi di supporto alle imprese</t>
  </si>
  <si>
    <t>Amministrazione pubblica e difesa; assicurazione sociale</t>
  </si>
  <si>
    <t>% (su totale piemontese)</t>
  </si>
  <si>
    <t>% (su totale biellese)</t>
  </si>
  <si>
    <t>Istruzione</t>
  </si>
  <si>
    <t>Sanità e assistenza sociale</t>
  </si>
  <si>
    <t>Attività artistiche, sportive, di intrattenimento</t>
  </si>
  <si>
    <t>Altre attività di servizi</t>
  </si>
  <si>
    <t>Imprese non classificate</t>
  </si>
  <si>
    <t>Fonte: elaborazioni Camera di Commercio Monte Rosa Laghi Alto Piemonte – Servizio Informazione Economica su dati InfoCamere</t>
  </si>
  <si>
    <t>Note:  La categoria "servizi di fornitura" comprende energia elettrica, gas, vapore, aria condizionata, acqua, reti fognarie, ecc.</t>
  </si>
  <si>
    <t xml:space="preserve">Fonte: Regione Piemonte, Settore Politiche del Lavoro su dati INPS, Sistema Informativo dei Percettori                                                        </t>
  </si>
  <si>
    <t>Percettori di Naspi per fascia di età - Piemonte e provincia di Biella (2018-2024)</t>
  </si>
  <si>
    <t>16-39</t>
  </si>
  <si>
    <t>40-49</t>
  </si>
  <si>
    <t xml:space="preserve">  16-39</t>
  </si>
  <si>
    <t xml:space="preserve">  40-49 </t>
  </si>
  <si>
    <t>Nota: la NASpI - Nuova Assicurazione Sociale per l'Impiego è una indennità mensile di disoccupazione istituita dall'art. 1 del decreto legislativo 4 marzo 2015, n. 22 che sostituisce le precedenti prestazioni di disoccupazione ASpI e MiniASpI. La NASpI è erogata su domanda dell'interessato e interviene in caso di disoccupazione involontaria, escludendo quindi i dimissionari (ad eccezione delle dimissioni per giusta causa) e chi ha interrotto il rapporto di lavoro a seguito di risoluzione consensuale.</t>
  </si>
  <si>
    <t>Complesso delle pensioni vigenti, numero di pensioni e importo medio mensile, per categoria - Italia, Piemonte e provincia di Biella (2022-2026)</t>
  </si>
  <si>
    <t>Numero Pensioni</t>
  </si>
  <si>
    <t>Importo medio mensile (in euro)</t>
  </si>
  <si>
    <t>inc. % sul totale</t>
  </si>
  <si>
    <t>inc. % sul livello nazionale</t>
  </si>
  <si>
    <t>inc. % sul livello regionale</t>
  </si>
  <si>
    <t>Vecchiaia</t>
  </si>
  <si>
    <t>Invalidità</t>
  </si>
  <si>
    <t>Superstite</t>
  </si>
  <si>
    <t>Attivazioni per fascia d'eta' over 55 (55-64 anni) - provincia di Biella (2024-2025)</t>
  </si>
  <si>
    <t>Fascia d'eta' / Genere</t>
  </si>
  <si>
    <t>% su tot. attiv.</t>
  </si>
  <si>
    <t>Totale 55-64 anni</t>
  </si>
  <si>
    <t>Attivazioni di lavoratori stranieri per nazionalita' e settore - Provincia di Biella (2024-2025)</t>
  </si>
  <si>
    <t xml:space="preserve">  di cui 55-59 anni</t>
  </si>
  <si>
    <t xml:space="preserve">  di cui 60-64 anni</t>
  </si>
  <si>
    <t xml:space="preserve">  di cui Donne 55-64</t>
  </si>
  <si>
    <t>Attivazioni per nazionalita' (prime 5 nazionalità)</t>
  </si>
  <si>
    <t xml:space="preserve">  di cui Uomini 55-64</t>
  </si>
  <si>
    <t xml:space="preserve">Fonte: elaborazione su dati APL - Cob CPI. </t>
  </si>
  <si>
    <t>Posizione</t>
  </si>
  <si>
    <t>Note: dato 2023 non disponibile (cambiato sistema di calcolo). Le % sono calcolate sul totale attivazioni provinciali dell'anno (base fonte Cob CPI: 22.276 nel 2024; 23.030 nel 2025).</t>
  </si>
  <si>
    <t xml:space="preserve">Nazionalità </t>
  </si>
  <si>
    <t>Pensioni/assegni sociali</t>
  </si>
  <si>
    <t>1°</t>
  </si>
  <si>
    <t>MAROCCHINA</t>
  </si>
  <si>
    <t>2°</t>
  </si>
  <si>
    <t>ROMENA</t>
  </si>
  <si>
    <t>3°</t>
  </si>
  <si>
    <t>UCRAINA</t>
  </si>
  <si>
    <t>PACHISTANA</t>
  </si>
  <si>
    <t>4°</t>
  </si>
  <si>
    <t>5°</t>
  </si>
  <si>
    <t>CINESE</t>
  </si>
  <si>
    <t>PERUVIANA</t>
  </si>
  <si>
    <t>Altre</t>
  </si>
  <si>
    <t>Altre nazionalità</t>
  </si>
  <si>
    <t>TOTALE</t>
  </si>
  <si>
    <t>Totale stranieri</t>
  </si>
  <si>
    <t xml:space="preserve">Fonte: elaborazione su dati APL. </t>
  </si>
  <si>
    <t>Nota: dato 2023 non disponibile (cambiato sistema di calcolo APL).</t>
  </si>
  <si>
    <t>Attivazioni stranieri (prime 5 nazionalità) per settore</t>
  </si>
  <si>
    <t>Invalidi civili</t>
  </si>
  <si>
    <t>Nota: dal 2025 la voce 'Servizi' e' disaggregata in imprese e persone; dato 2023 non disponibile.</t>
  </si>
  <si>
    <t>Fonte: Osservatorio sulle pensioni erogate dall'Inps. Il dato è attualmente disponibile solo su Inps; pertanto, la visualizzazione dei dati è stata adattata a quelli forniti dall'Ente pubblico.</t>
  </si>
  <si>
    <t>Fondazione Cassa di Risparmio di Biella
OsservaBiella – Osservatorio territoriale del Biellese)</t>
  </si>
  <si>
    <t xml:space="preserve">
Cristina Garavoglia, cristina.garavoglia@fondazionecrbiella.it
Sara Diritti, sara.diritti@fondazionecrbiella.it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</si>
</sst>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#,##0.0"/>
    <numFmt numFmtId="165" formatCode="[h]\.mm\.ss"/>
    <numFmt numFmtId="166" formatCode="0.0%"/>
    <numFmt numFmtId="167" formatCode="h\.mm"/>
    <numFmt numFmtId="168" formatCode="#,##0_ ;\-#,##0\ "/>
    <numFmt numFmtId="169" formatCode="0.0"/>
    <numFmt numFmtId="170" formatCode="#,##0.0000_ ;\-#,##0.0000\ "/>
  </numFmts>
  <fonts count="27">
    <font>
      <sz val="10"/>
      <color rgb="FF000000"/>
      <name val="Arial"/>
      <scheme val="minor"/>
    </font>
    <font>
      <b/>
      <sz val="10"/>
      <color rgb="FF2C3E50"/>
      <name val="Geist"/>
    </font>
    <font>
      <b/>
      <sz val="14"/>
      <color rgb="FFFFFFFF"/>
      <name val="Geist"/>
    </font>
    <font>
      <sz val="10"/>
      <color theme="1"/>
      <name val="Cabin"/>
    </font>
    <font>
      <sz val="10"/>
      <name val="Arial"/>
    </font>
    <font>
      <b/>
      <sz val="9"/>
      <color rgb="FF2C3E50"/>
      <name val="Geist"/>
    </font>
    <font>
      <sz val="9"/>
      <color rgb="FF2C3E50"/>
      <name val="Geist"/>
    </font>
    <font>
      <b/>
      <sz val="9"/>
      <color rgb="FFFFFFFF"/>
      <name val="Geist"/>
    </font>
    <font>
      <sz val="11"/>
      <color theme="1"/>
      <name val="Cabin"/>
    </font>
    <font>
      <b/>
      <sz val="8"/>
      <color rgb="FF2C3E50"/>
      <name val="Geist"/>
    </font>
    <font>
      <b/>
      <sz val="11"/>
      <color rgb="FFFFFFFF"/>
      <name val="Geist"/>
    </font>
    <font>
      <sz val="8"/>
      <color rgb="FF6B7B8A"/>
      <name val="Geist"/>
    </font>
    <font>
      <u/>
      <sz val="9"/>
      <color rgb="FFF07828"/>
      <name val="Geist"/>
    </font>
    <font>
      <sz val="9"/>
      <color rgb="FF666666"/>
      <name val="Cabin"/>
    </font>
    <font>
      <u/>
      <sz val="9"/>
      <color rgb="FFF07828"/>
      <name val="Geist"/>
    </font>
    <font>
      <sz val="9"/>
      <color rgb="FFF07828"/>
      <name val="Geist"/>
    </font>
    <font>
      <sz val="10"/>
      <color rgb="FF000000"/>
      <name val="Arial"/>
    </font>
    <font>
      <b/>
      <sz val="10"/>
      <color rgb="FF000000"/>
      <name val="Cabin"/>
    </font>
    <font>
      <sz val="10"/>
      <color theme="1"/>
      <name val="Arial"/>
      <scheme val="minor"/>
    </font>
    <font>
      <sz val="11"/>
      <color theme="1"/>
      <name val="Arial"/>
    </font>
    <font>
      <sz val="11"/>
      <color rgb="FF000000"/>
      <name val="Cabin"/>
    </font>
    <font>
      <sz val="11"/>
      <color rgb="FF525862"/>
      <name val="Cabin"/>
    </font>
    <font>
      <b/>
      <sz val="11"/>
      <color theme="1"/>
      <name val="Cabin"/>
    </font>
    <font>
      <b/>
      <sz val="11"/>
      <color rgb="FF525862"/>
      <name val="Cabin"/>
    </font>
    <font>
      <b/>
      <sz val="10"/>
      <color theme="1"/>
      <name val="Cabin"/>
    </font>
    <font>
      <i/>
      <sz val="11"/>
      <color theme="1"/>
      <name val="Cabin"/>
    </font>
    <font>
      <sz val="10"/>
      <color rgb="FF000000"/>
      <name val="Cabin"/>
    </font>
  </fonts>
  <fills count="9">
    <fill>
      <patternFill patternType="none"/>
    </fill>
    <fill>
      <patternFill patternType="gray125"/>
    </fill>
    <fill>
      <patternFill patternType="solid">
        <fgColor rgb="FF3D4F5C"/>
        <bgColor rgb="FF3D4F5C"/>
      </patternFill>
    </fill>
    <fill>
      <patternFill patternType="solid">
        <fgColor rgb="FFD9EAD3"/>
        <bgColor rgb="FFD9EAD3"/>
      </patternFill>
    </fill>
    <fill>
      <patternFill patternType="solid">
        <fgColor rgb="FFEDEFF2"/>
        <bgColor rgb="FFEDEFF2"/>
      </patternFill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  <fill>
      <patternFill patternType="solid">
        <fgColor rgb="FFF07828"/>
        <bgColor rgb="FFF07828"/>
      </patternFill>
    </fill>
    <fill>
      <patternFill patternType="solid">
        <fgColor theme="0"/>
        <bgColor theme="0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D8DCE0"/>
      </left>
      <right style="thin">
        <color rgb="FFD8DCE0"/>
      </right>
      <top style="thin">
        <color rgb="FFD8DCE0"/>
      </top>
      <bottom style="thin">
        <color rgb="FFD8DCE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8DCE0"/>
      </left>
      <right/>
      <top style="thin">
        <color rgb="FFD8DCE0"/>
      </top>
      <bottom style="thin">
        <color rgb="FFD8DCE0"/>
      </bottom>
      <diagonal/>
    </border>
    <border>
      <left/>
      <right/>
      <top style="thin">
        <color rgb="FFD8DCE0"/>
      </top>
      <bottom style="thin">
        <color rgb="FFD8DCE0"/>
      </bottom>
      <diagonal/>
    </border>
    <border>
      <left/>
      <right style="thin">
        <color rgb="FFD8DCE0"/>
      </right>
      <top style="thin">
        <color rgb="FFD8DCE0"/>
      </top>
      <bottom style="thin">
        <color rgb="FFD8DCE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8DCE0"/>
      </left>
      <right style="thin">
        <color rgb="FFD8DCE0"/>
      </right>
      <top style="thin">
        <color rgb="FFD8DCE0"/>
      </top>
      <bottom/>
      <diagonal/>
    </border>
    <border>
      <left style="thin">
        <color rgb="FFD8DCE0"/>
      </left>
      <right style="thin">
        <color rgb="FFD8DCE0"/>
      </right>
      <top/>
      <bottom/>
      <diagonal/>
    </border>
    <border>
      <left/>
      <right/>
      <top/>
      <bottom/>
      <diagonal/>
    </border>
    <border>
      <left style="thin">
        <color rgb="FFD8DCE0"/>
      </left>
      <right style="thin">
        <color rgb="FFD8DCE0"/>
      </right>
      <top/>
      <bottom style="thin">
        <color rgb="FFD8DCE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8EAADB"/>
      </top>
      <bottom/>
      <diagonal/>
    </border>
    <border>
      <left/>
      <right/>
      <top style="thin">
        <color rgb="FFD8DCE0"/>
      </top>
      <bottom style="thin">
        <color rgb="FFD8DCE0"/>
      </bottom>
      <diagonal/>
    </border>
    <border>
      <left/>
      <right/>
      <top/>
      <bottom style="thin">
        <color rgb="FF8EAADB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95B3D7"/>
      </left>
      <right style="thin">
        <color rgb="FF95B3D7"/>
      </right>
      <top/>
      <bottom style="thin">
        <color rgb="FF95B3D7"/>
      </bottom>
      <diagonal/>
    </border>
    <border>
      <left style="thin">
        <color rgb="FFB7DEE8"/>
      </left>
      <right style="thin">
        <color rgb="FFB7DEE8"/>
      </right>
      <top/>
      <bottom style="thin">
        <color rgb="FFB7DEE8"/>
      </bottom>
      <diagonal/>
    </border>
    <border>
      <left style="thin">
        <color rgb="FFB7DEE8"/>
      </left>
      <right style="thin">
        <color rgb="FFB7DEE8"/>
      </right>
      <top/>
      <bottom style="thin">
        <color rgb="FF4F81BD"/>
      </bottom>
      <diagonal/>
    </border>
    <border>
      <left style="thin">
        <color rgb="FFD8DCE0"/>
      </left>
      <right/>
      <top style="thin">
        <color rgb="FFD8DCE0"/>
      </top>
      <bottom style="thin">
        <color rgb="FFD8DCE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8DCE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5" fillId="3" borderId="4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7" fillId="2" borderId="7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4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164" fontId="6" fillId="4" borderId="4" xfId="0" applyNumberFormat="1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164" fontId="6" fillId="5" borderId="4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4" borderId="4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13" fillId="6" borderId="15" xfId="0" applyFont="1" applyFill="1" applyBorder="1" applyAlignment="1">
      <alignment horizontal="right" vertical="top"/>
    </xf>
    <xf numFmtId="0" fontId="14" fillId="5" borderId="4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wrapText="1"/>
    </xf>
    <xf numFmtId="0" fontId="15" fillId="5" borderId="4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6" fillId="0" borderId="0" xfId="0" applyFont="1"/>
    <xf numFmtId="0" fontId="17" fillId="0" borderId="17" xfId="0" applyFont="1" applyBorder="1" applyAlignment="1">
      <alignment horizontal="right"/>
    </xf>
    <xf numFmtId="0" fontId="17" fillId="0" borderId="18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19" xfId="0" applyFont="1" applyBorder="1" applyAlignment="1">
      <alignment horizontal="right"/>
    </xf>
    <xf numFmtId="0" fontId="3" fillId="0" borderId="0" xfId="0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3" fillId="0" borderId="0" xfId="0" applyFont="1" applyAlignment="1">
      <alignment horizontal="left" vertical="top" wrapText="1"/>
    </xf>
    <xf numFmtId="3" fontId="6" fillId="4" borderId="4" xfId="0" applyNumberFormat="1" applyFont="1" applyFill="1" applyBorder="1" applyAlignment="1">
      <alignment horizontal="center" vertical="center" wrapText="1"/>
    </xf>
    <xf numFmtId="10" fontId="6" fillId="4" borderId="4" xfId="0" applyNumberFormat="1" applyFont="1" applyFill="1" applyBorder="1" applyAlignment="1">
      <alignment horizontal="center" vertical="center" wrapText="1"/>
    </xf>
    <xf numFmtId="3" fontId="8" fillId="0" borderId="0" xfId="0" applyNumberFormat="1" applyFont="1"/>
    <xf numFmtId="3" fontId="6" fillId="5" borderId="4" xfId="0" applyNumberFormat="1" applyFont="1" applyFill="1" applyBorder="1" applyAlignment="1">
      <alignment horizontal="center" vertical="center" wrapText="1"/>
    </xf>
    <xf numFmtId="10" fontId="6" fillId="5" borderId="4" xfId="0" applyNumberFormat="1" applyFont="1" applyFill="1" applyBorder="1" applyAlignment="1">
      <alignment horizontal="center" vertical="center" wrapText="1"/>
    </xf>
    <xf numFmtId="10" fontId="8" fillId="0" borderId="0" xfId="0" applyNumberFormat="1" applyFont="1"/>
    <xf numFmtId="0" fontId="18" fillId="0" borderId="0" xfId="0" applyFont="1"/>
    <xf numFmtId="10" fontId="9" fillId="4" borderId="7" xfId="0" applyNumberFormat="1" applyFont="1" applyFill="1" applyBorder="1" applyAlignment="1">
      <alignment horizontal="center" vertical="center" wrapText="1"/>
    </xf>
    <xf numFmtId="10" fontId="18" fillId="0" borderId="0" xfId="0" applyNumberFormat="1" applyFont="1"/>
    <xf numFmtId="0" fontId="19" fillId="0" borderId="0" xfId="0" applyFont="1"/>
    <xf numFmtId="10" fontId="19" fillId="0" borderId="0" xfId="0" applyNumberFormat="1" applyFont="1"/>
    <xf numFmtId="0" fontId="1" fillId="0" borderId="0" xfId="0" applyFont="1"/>
    <xf numFmtId="0" fontId="7" fillId="7" borderId="4" xfId="0" applyFont="1" applyFill="1" applyBorder="1" applyAlignment="1">
      <alignment horizontal="center" vertical="center" wrapText="1"/>
    </xf>
    <xf numFmtId="10" fontId="9" fillId="4" borderId="4" xfId="0" applyNumberFormat="1" applyFont="1" applyFill="1" applyBorder="1" applyAlignment="1">
      <alignment horizontal="center" vertical="center" wrapText="1"/>
    </xf>
    <xf numFmtId="10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20" xfId="0" applyFont="1" applyBorder="1" applyAlignment="1">
      <alignment horizontal="right"/>
    </xf>
    <xf numFmtId="0" fontId="8" fillId="0" borderId="6" xfId="0" applyFont="1" applyBorder="1"/>
    <xf numFmtId="165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1" fontId="6" fillId="4" borderId="4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/>
    </xf>
    <xf numFmtId="10" fontId="3" fillId="0" borderId="0" xfId="0" applyNumberFormat="1" applyFont="1" applyAlignment="1">
      <alignment horizontal="center"/>
    </xf>
    <xf numFmtId="1" fontId="6" fillId="5" borderId="4" xfId="0" applyNumberFormat="1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166" fontId="18" fillId="0" borderId="0" xfId="0" applyNumberFormat="1" applyFont="1"/>
    <xf numFmtId="166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left"/>
    </xf>
    <xf numFmtId="166" fontId="8" fillId="0" borderId="0" xfId="0" applyNumberFormat="1" applyFont="1" applyAlignment="1">
      <alignment horizontal="right"/>
    </xf>
    <xf numFmtId="1" fontId="20" fillId="0" borderId="0" xfId="0" applyNumberFormat="1" applyFont="1" applyAlignment="1">
      <alignment horizontal="right"/>
    </xf>
    <xf numFmtId="0" fontId="8" fillId="0" borderId="22" xfId="0" applyFont="1" applyBorder="1" applyAlignment="1">
      <alignment horizontal="right"/>
    </xf>
    <xf numFmtId="49" fontId="6" fillId="4" borderId="4" xfId="0" applyNumberFormat="1" applyFont="1" applyFill="1" applyBorder="1" applyAlignment="1">
      <alignment horizontal="center" vertical="center" wrapText="1"/>
    </xf>
    <xf numFmtId="49" fontId="8" fillId="0" borderId="0" xfId="0" applyNumberFormat="1" applyFont="1"/>
    <xf numFmtId="0" fontId="11" fillId="0" borderId="20" xfId="0" applyFont="1" applyBorder="1" applyAlignment="1">
      <alignment horizontal="left" vertical="center"/>
    </xf>
    <xf numFmtId="49" fontId="6" fillId="5" borderId="4" xfId="0" applyNumberFormat="1" applyFont="1" applyFill="1" applyBorder="1" applyAlignment="1">
      <alignment horizontal="center" vertical="center" wrapText="1"/>
    </xf>
    <xf numFmtId="166" fontId="8" fillId="0" borderId="0" xfId="0" applyNumberFormat="1" applyFont="1"/>
    <xf numFmtId="0" fontId="8" fillId="0" borderId="23" xfId="0" applyFont="1" applyBorder="1" applyAlignment="1">
      <alignment wrapText="1"/>
    </xf>
    <xf numFmtId="0" fontId="8" fillId="0" borderId="23" xfId="0" applyFont="1" applyBorder="1" applyAlignment="1">
      <alignment horizontal="center" wrapText="1"/>
    </xf>
    <xf numFmtId="10" fontId="6" fillId="4" borderId="4" xfId="0" applyNumberFormat="1" applyFont="1" applyFill="1" applyBorder="1" applyAlignment="1">
      <alignment horizontal="center" wrapText="1"/>
    </xf>
    <xf numFmtId="0" fontId="21" fillId="0" borderId="0" xfId="0" applyFont="1"/>
    <xf numFmtId="0" fontId="21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1" fillId="0" borderId="24" xfId="0" applyFont="1" applyBorder="1" applyAlignment="1">
      <alignment horizontal="left" vertical="center"/>
    </xf>
    <xf numFmtId="167" fontId="8" fillId="0" borderId="0" xfId="0" applyNumberFormat="1" applyFont="1" applyAlignment="1">
      <alignment horizontal="center"/>
    </xf>
    <xf numFmtId="3" fontId="8" fillId="0" borderId="25" xfId="0" applyNumberFormat="1" applyFont="1" applyBorder="1" applyAlignment="1">
      <alignment horizontal="right"/>
    </xf>
    <xf numFmtId="10" fontId="22" fillId="0" borderId="26" xfId="0" applyNumberFormat="1" applyFont="1" applyBorder="1" applyAlignment="1">
      <alignment horizontal="right"/>
    </xf>
    <xf numFmtId="10" fontId="22" fillId="0" borderId="0" xfId="0" applyNumberFormat="1" applyFont="1" applyAlignment="1">
      <alignment horizontal="right"/>
    </xf>
    <xf numFmtId="0" fontId="23" fillId="0" borderId="0" xfId="0" applyFont="1" applyAlignment="1">
      <alignment horizontal="center"/>
    </xf>
    <xf numFmtId="10" fontId="8" fillId="0" borderId="24" xfId="0" applyNumberFormat="1" applyFont="1" applyBorder="1"/>
    <xf numFmtId="0" fontId="19" fillId="0" borderId="24" xfId="0" applyFont="1" applyBorder="1"/>
    <xf numFmtId="10" fontId="19" fillId="0" borderId="24" xfId="0" applyNumberFormat="1" applyFont="1" applyBorder="1"/>
    <xf numFmtId="10" fontId="8" fillId="0" borderId="0" xfId="0" applyNumberFormat="1" applyFont="1" applyAlignment="1">
      <alignment wrapText="1"/>
    </xf>
    <xf numFmtId="10" fontId="22" fillId="0" borderId="27" xfId="0" applyNumberFormat="1" applyFont="1" applyBorder="1" applyAlignment="1">
      <alignment horizontal="right"/>
    </xf>
    <xf numFmtId="0" fontId="7" fillId="2" borderId="0" xfId="0" applyFont="1" applyFill="1" applyAlignment="1">
      <alignment horizontal="center" vertical="center" wrapText="1"/>
    </xf>
    <xf numFmtId="10" fontId="8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10" fontId="6" fillId="0" borderId="4" xfId="0" applyNumberFormat="1" applyFont="1" applyBorder="1" applyAlignment="1">
      <alignment horizontal="center" vertical="center" wrapText="1"/>
    </xf>
    <xf numFmtId="3" fontId="18" fillId="0" borderId="0" xfId="0" applyNumberFormat="1" applyFont="1"/>
    <xf numFmtId="0" fontId="9" fillId="4" borderId="9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66" fontId="6" fillId="5" borderId="4" xfId="0" applyNumberFormat="1" applyFont="1" applyFill="1" applyBorder="1" applyAlignment="1">
      <alignment horizontal="center" vertical="center" wrapText="1"/>
    </xf>
    <xf numFmtId="166" fontId="6" fillId="4" borderId="4" xfId="0" applyNumberFormat="1" applyFont="1" applyFill="1" applyBorder="1" applyAlignment="1">
      <alignment horizontal="center" vertical="center" wrapText="1"/>
    </xf>
    <xf numFmtId="0" fontId="18" fillId="8" borderId="0" xfId="0" applyFont="1" applyFill="1"/>
    <xf numFmtId="0" fontId="7" fillId="8" borderId="8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9" fillId="8" borderId="28" xfId="0" applyFont="1" applyFill="1" applyBorder="1" applyAlignment="1">
      <alignment horizontal="center" vertical="center" wrapText="1"/>
    </xf>
    <xf numFmtId="0" fontId="16" fillId="8" borderId="9" xfId="0" applyFont="1" applyFill="1" applyBorder="1"/>
    <xf numFmtId="0" fontId="9" fillId="8" borderId="8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168" fontId="6" fillId="4" borderId="4" xfId="0" applyNumberFormat="1" applyFont="1" applyFill="1" applyBorder="1" applyAlignment="1">
      <alignment horizontal="center" vertical="center" wrapText="1"/>
    </xf>
    <xf numFmtId="168" fontId="6" fillId="5" borderId="4" xfId="0" applyNumberFormat="1" applyFont="1" applyFill="1" applyBorder="1" applyAlignment="1">
      <alignment horizontal="center" vertical="center" wrapText="1"/>
    </xf>
    <xf numFmtId="3" fontId="24" fillId="0" borderId="0" xfId="0" applyNumberFormat="1" applyFont="1" applyAlignment="1">
      <alignment horizontal="right"/>
    </xf>
    <xf numFmtId="0" fontId="24" fillId="0" borderId="0" xfId="0" applyFont="1" applyAlignment="1">
      <alignment vertical="top" wrapText="1"/>
    </xf>
    <xf numFmtId="0" fontId="8" fillId="0" borderId="0" xfId="0" applyFont="1" applyAlignment="1">
      <alignment vertical="center"/>
    </xf>
    <xf numFmtId="1" fontId="8" fillId="0" borderId="0" xfId="0" applyNumberFormat="1" applyFont="1"/>
    <xf numFmtId="168" fontId="8" fillId="0" borderId="0" xfId="0" applyNumberFormat="1" applyFont="1"/>
    <xf numFmtId="169" fontId="8" fillId="0" borderId="0" xfId="0" applyNumberFormat="1" applyFont="1"/>
    <xf numFmtId="170" fontId="25" fillId="0" borderId="0" xfId="0" applyNumberFormat="1" applyFont="1" applyAlignment="1">
      <alignment horizontal="right"/>
    </xf>
    <xf numFmtId="0" fontId="17" fillId="0" borderId="0" xfId="0" applyFont="1" applyAlignment="1">
      <alignment horizontal="center" wrapText="1"/>
    </xf>
    <xf numFmtId="10" fontId="17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4" fontId="6" fillId="4" borderId="4" xfId="0" applyNumberFormat="1" applyFont="1" applyFill="1" applyBorder="1" applyAlignment="1">
      <alignment horizontal="center" vertical="center" wrapText="1"/>
    </xf>
    <xf numFmtId="4" fontId="6" fillId="5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6" fillId="0" borderId="29" xfId="0" applyFont="1" applyBorder="1" applyAlignment="1">
      <alignment horizontal="left" wrapText="1"/>
    </xf>
    <xf numFmtId="10" fontId="26" fillId="0" borderId="29" xfId="0" applyNumberFormat="1" applyFont="1" applyBorder="1" applyAlignment="1">
      <alignment horizontal="left" wrapText="1"/>
    </xf>
    <xf numFmtId="3" fontId="26" fillId="0" borderId="29" xfId="0" applyNumberFormat="1" applyFont="1" applyBorder="1" applyAlignment="1">
      <alignment horizontal="left" wrapText="1"/>
    </xf>
    <xf numFmtId="10" fontId="26" fillId="0" borderId="0" xfId="0" applyNumberFormat="1" applyFont="1" applyAlignment="1">
      <alignment horizontal="left" wrapText="1"/>
    </xf>
    <xf numFmtId="3" fontId="26" fillId="0" borderId="0" xfId="0" applyNumberFormat="1" applyFont="1" applyAlignment="1">
      <alignment horizontal="left" wrapText="1"/>
    </xf>
    <xf numFmtId="0" fontId="6" fillId="4" borderId="13" xfId="0" applyFont="1" applyFill="1" applyBorder="1" applyAlignment="1">
      <alignment horizontal="left" vertical="center" wrapText="1"/>
    </xf>
    <xf numFmtId="0" fontId="4" fillId="0" borderId="14" xfId="0" applyFont="1" applyBorder="1"/>
    <xf numFmtId="0" fontId="4" fillId="0" borderId="16" xfId="0" applyFont="1" applyBorder="1"/>
    <xf numFmtId="0" fontId="6" fillId="5" borderId="1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6" fillId="0" borderId="5" xfId="0" applyFont="1" applyBorder="1" applyAlignment="1">
      <alignment horizontal="left" vertical="top" wrapText="1"/>
    </xf>
    <xf numFmtId="0" fontId="4" fillId="0" borderId="5" xfId="0" applyFont="1" applyBorder="1"/>
    <xf numFmtId="0" fontId="4" fillId="0" borderId="6" xfId="0" applyFont="1" applyBorder="1"/>
    <xf numFmtId="0" fontId="6" fillId="0" borderId="30" xfId="0" applyFont="1" applyBorder="1" applyAlignment="1">
      <alignment horizontal="left" vertical="top" wrapText="1"/>
    </xf>
    <xf numFmtId="0" fontId="6" fillId="0" borderId="31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left" vertical="top" wrapText="1"/>
    </xf>
    <xf numFmtId="0" fontId="10" fillId="2" borderId="10" xfId="0" applyFont="1" applyFill="1" applyBorder="1" applyAlignment="1">
      <alignment horizontal="left" vertical="center"/>
    </xf>
    <xf numFmtId="0" fontId="4" fillId="0" borderId="11" xfId="0" applyFont="1" applyBorder="1"/>
    <xf numFmtId="0" fontId="4" fillId="0" borderId="12" xfId="0" applyFont="1" applyBorder="1"/>
    <xf numFmtId="0" fontId="7" fillId="2" borderId="7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4" fillId="0" borderId="9" xfId="0" applyFont="1" applyBorder="1"/>
    <xf numFmtId="0" fontId="3" fillId="0" borderId="0" xfId="0" applyFont="1"/>
    <xf numFmtId="0" fontId="0" fillId="0" borderId="0" xfId="0"/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4" fillId="0" borderId="21" xfId="0" applyFont="1" applyBorder="1"/>
    <xf numFmtId="0" fontId="9" fillId="4" borderId="7" xfId="0" applyFont="1" applyFill="1" applyBorder="1" applyAlignment="1">
      <alignment horizontal="center" vertical="center" wrapText="1"/>
    </xf>
    <xf numFmtId="0" fontId="21" fillId="0" borderId="0" xfId="0" applyFont="1"/>
    <xf numFmtId="0" fontId="23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1">
    <cellStyle name="Normale" xfId="0" builtinId="0"/>
  </cellStyles>
  <dxfs count="4">
    <dxf>
      <fill>
        <patternFill patternType="solid">
          <fgColor rgb="FFB7E1CD"/>
          <bgColor rgb="FFB7E1C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>
    <tableStyle name="Indicatore 16_Naspi-style" pivot="0" count="3" xr9:uid="{00000000-0011-0000-FFFF-FFFF00000000}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M2:P8" headerRowCount="0">
  <tableColumns count="4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</tableColumns>
  <tableStyleInfo name="Indicatore 16_Naspi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B4" sqref="B4:E4"/>
    </sheetView>
  </sheetViews>
  <sheetFormatPr defaultColWidth="12.6640625" defaultRowHeight="15" customHeight="1"/>
  <cols>
    <col min="1" max="1" width="20" customWidth="1"/>
    <col min="2" max="2" width="32" customWidth="1"/>
    <col min="3" max="3" width="42" customWidth="1"/>
    <col min="4" max="4" width="18" customWidth="1"/>
    <col min="5" max="5" width="22" customWidth="1"/>
    <col min="6" max="6" width="12.6640625" customWidth="1"/>
  </cols>
  <sheetData>
    <row r="1" spans="1:26" ht="30" customHeight="1">
      <c r="A1" s="132" t="s">
        <v>0</v>
      </c>
      <c r="B1" s="133"/>
      <c r="C1" s="133"/>
      <c r="D1" s="133"/>
      <c r="E1" s="134"/>
    </row>
    <row r="2" spans="1:26" ht="76.5" customHeight="1">
      <c r="A2" s="3" t="s">
        <v>3</v>
      </c>
      <c r="B2" s="135" t="s">
        <v>4</v>
      </c>
      <c r="C2" s="136"/>
      <c r="D2" s="136"/>
      <c r="E2" s="137"/>
    </row>
    <row r="3" spans="1:26" ht="69" customHeight="1">
      <c r="A3" s="3" t="s">
        <v>5</v>
      </c>
      <c r="B3" s="135" t="s">
        <v>6</v>
      </c>
      <c r="C3" s="136"/>
      <c r="D3" s="136"/>
      <c r="E3" s="137"/>
    </row>
    <row r="4" spans="1:26" ht="54" customHeight="1">
      <c r="A4" s="3" t="s">
        <v>268</v>
      </c>
      <c r="B4" s="138" t="s">
        <v>269</v>
      </c>
      <c r="C4" s="139"/>
      <c r="D4" s="139"/>
      <c r="E4" s="140"/>
    </row>
    <row r="5" spans="1:26" ht="27.75" customHeight="1">
      <c r="A5" s="3" t="s">
        <v>7</v>
      </c>
      <c r="B5" s="135" t="s">
        <v>8</v>
      </c>
      <c r="C5" s="136"/>
      <c r="D5" s="136"/>
      <c r="E5" s="137"/>
    </row>
    <row r="6" spans="1:26" ht="15" customHeight="1">
      <c r="A6" s="6"/>
      <c r="B6" s="6"/>
      <c r="C6" s="6"/>
      <c r="D6" s="6"/>
      <c r="E6" s="6"/>
    </row>
    <row r="7" spans="1:26" ht="21.75" customHeight="1">
      <c r="A7" s="141" t="s">
        <v>10</v>
      </c>
      <c r="B7" s="142"/>
      <c r="C7" s="142"/>
      <c r="D7" s="142"/>
      <c r="E7" s="142"/>
      <c r="F7" s="143"/>
    </row>
    <row r="8" spans="1:26" ht="18" customHeight="1">
      <c r="A8" s="9" t="s">
        <v>14</v>
      </c>
      <c r="B8" s="9" t="s">
        <v>16</v>
      </c>
      <c r="C8" s="9" t="s">
        <v>17</v>
      </c>
      <c r="D8" s="9" t="s">
        <v>18</v>
      </c>
      <c r="E8" s="9" t="s">
        <v>19</v>
      </c>
    </row>
    <row r="9" spans="1:26" ht="18" customHeight="1">
      <c r="A9" s="10">
        <v>1</v>
      </c>
      <c r="B9" s="128" t="s">
        <v>20</v>
      </c>
      <c r="C9" s="15" t="s">
        <v>22</v>
      </c>
      <c r="D9" s="10" t="s">
        <v>25</v>
      </c>
      <c r="E9" s="16" t="s">
        <v>26</v>
      </c>
      <c r="F9" s="6"/>
    </row>
    <row r="10" spans="1:26" ht="18" customHeight="1">
      <c r="A10" s="12">
        <v>2</v>
      </c>
      <c r="B10" s="129"/>
      <c r="C10" s="18" t="s">
        <v>28</v>
      </c>
      <c r="D10" s="12" t="s">
        <v>25</v>
      </c>
      <c r="E10" s="19" t="s">
        <v>26</v>
      </c>
      <c r="F10" s="6"/>
    </row>
    <row r="11" spans="1:26" ht="18" customHeight="1">
      <c r="A11" s="10">
        <v>3</v>
      </c>
      <c r="B11" s="129"/>
      <c r="C11" s="15" t="s">
        <v>30</v>
      </c>
      <c r="D11" s="10" t="s">
        <v>25</v>
      </c>
      <c r="E11" s="16" t="s">
        <v>32</v>
      </c>
      <c r="F11" s="6"/>
    </row>
    <row r="12" spans="1:26" ht="18" customHeight="1">
      <c r="A12" s="12">
        <v>4</v>
      </c>
      <c r="B12" s="129"/>
      <c r="C12" s="18" t="s">
        <v>33</v>
      </c>
      <c r="D12" s="12" t="s">
        <v>25</v>
      </c>
      <c r="E12" s="19" t="s">
        <v>26</v>
      </c>
      <c r="F12" s="6"/>
    </row>
    <row r="13" spans="1:26" ht="18" customHeight="1">
      <c r="A13" s="10">
        <v>5</v>
      </c>
      <c r="B13" s="129"/>
      <c r="C13" s="15" t="s">
        <v>34</v>
      </c>
      <c r="D13" s="10" t="s">
        <v>25</v>
      </c>
      <c r="E13" s="16" t="s">
        <v>26</v>
      </c>
      <c r="F13" s="6"/>
    </row>
    <row r="14" spans="1:26" ht="18" customHeight="1">
      <c r="A14" s="12">
        <v>6</v>
      </c>
      <c r="B14" s="129"/>
      <c r="C14" s="18" t="s">
        <v>35</v>
      </c>
      <c r="D14" s="12" t="s">
        <v>25</v>
      </c>
      <c r="E14" s="19" t="s">
        <v>26</v>
      </c>
      <c r="F14" s="6"/>
    </row>
    <row r="15" spans="1:26" ht="18" customHeight="1">
      <c r="A15" s="10">
        <v>7</v>
      </c>
      <c r="B15" s="129"/>
      <c r="C15" s="15" t="s">
        <v>36</v>
      </c>
      <c r="D15" s="10" t="s">
        <v>25</v>
      </c>
      <c r="E15" s="16" t="s">
        <v>37</v>
      </c>
      <c r="F15" s="10"/>
    </row>
    <row r="16" spans="1:26" ht="18" customHeight="1">
      <c r="A16" s="12">
        <v>8</v>
      </c>
      <c r="B16" s="130"/>
      <c r="C16" s="18" t="s">
        <v>38</v>
      </c>
      <c r="D16" s="12" t="s">
        <v>25</v>
      </c>
      <c r="E16" s="19" t="s">
        <v>32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5" ht="18" customHeight="1">
      <c r="A17" s="10">
        <v>9</v>
      </c>
      <c r="B17" s="128" t="s">
        <v>39</v>
      </c>
      <c r="C17" s="15" t="s">
        <v>40</v>
      </c>
      <c r="D17" s="10" t="s">
        <v>41</v>
      </c>
      <c r="E17" s="16" t="s">
        <v>42</v>
      </c>
    </row>
    <row r="18" spans="1:5" ht="18" customHeight="1">
      <c r="A18" s="12">
        <v>10</v>
      </c>
      <c r="B18" s="129"/>
      <c r="C18" s="18" t="s">
        <v>43</v>
      </c>
      <c r="D18" s="12" t="s">
        <v>44</v>
      </c>
      <c r="E18" s="19" t="s">
        <v>42</v>
      </c>
    </row>
    <row r="19" spans="1:5" ht="18" customHeight="1">
      <c r="A19" s="10">
        <v>11</v>
      </c>
      <c r="B19" s="129"/>
      <c r="C19" s="15" t="s">
        <v>45</v>
      </c>
      <c r="D19" s="10" t="s">
        <v>46</v>
      </c>
      <c r="E19" s="16" t="s">
        <v>42</v>
      </c>
    </row>
    <row r="20" spans="1:5" ht="18" customHeight="1">
      <c r="A20" s="12">
        <v>12</v>
      </c>
      <c r="B20" s="129"/>
      <c r="C20" s="18" t="s">
        <v>47</v>
      </c>
      <c r="D20" s="12" t="s">
        <v>46</v>
      </c>
      <c r="E20" s="19" t="s">
        <v>42</v>
      </c>
    </row>
    <row r="21" spans="1:5" ht="18" customHeight="1">
      <c r="A21" s="10">
        <v>13</v>
      </c>
      <c r="B21" s="129"/>
      <c r="C21" s="15" t="s">
        <v>49</v>
      </c>
      <c r="D21" s="10" t="s">
        <v>25</v>
      </c>
      <c r="E21" s="16" t="s">
        <v>51</v>
      </c>
    </row>
    <row r="22" spans="1:5" ht="18" customHeight="1">
      <c r="A22" s="12">
        <v>14</v>
      </c>
      <c r="B22" s="129"/>
      <c r="C22" s="18" t="s">
        <v>52</v>
      </c>
      <c r="D22" s="12" t="s">
        <v>41</v>
      </c>
      <c r="E22" s="19" t="s">
        <v>42</v>
      </c>
    </row>
    <row r="23" spans="1:5" ht="18" customHeight="1">
      <c r="A23" s="10">
        <v>15</v>
      </c>
      <c r="B23" s="130"/>
      <c r="C23" s="15" t="s">
        <v>53</v>
      </c>
      <c r="D23" s="10" t="s">
        <v>46</v>
      </c>
      <c r="E23" s="16" t="s">
        <v>54</v>
      </c>
    </row>
    <row r="24" spans="1:5" ht="18" customHeight="1">
      <c r="A24" s="12">
        <v>16</v>
      </c>
      <c r="B24" s="131" t="s">
        <v>55</v>
      </c>
      <c r="C24" s="18" t="s">
        <v>56</v>
      </c>
      <c r="D24" s="12" t="s">
        <v>57</v>
      </c>
      <c r="E24" s="19" t="s">
        <v>51</v>
      </c>
    </row>
    <row r="25" spans="1:5" ht="18" customHeight="1">
      <c r="A25" s="10">
        <v>17</v>
      </c>
      <c r="B25" s="129"/>
      <c r="C25" s="15" t="s">
        <v>58</v>
      </c>
      <c r="D25" s="10" t="s">
        <v>59</v>
      </c>
      <c r="E25" s="16" t="s">
        <v>60</v>
      </c>
    </row>
    <row r="26" spans="1:5" ht="18" customHeight="1">
      <c r="A26" s="12">
        <v>18</v>
      </c>
      <c r="B26" s="129"/>
      <c r="C26" s="22" t="s">
        <v>61</v>
      </c>
      <c r="D26" s="12" t="s">
        <v>62</v>
      </c>
      <c r="E26" s="19" t="s">
        <v>42</v>
      </c>
    </row>
    <row r="27" spans="1:5" ht="18" customHeight="1">
      <c r="A27" s="10">
        <v>19</v>
      </c>
      <c r="B27" s="130"/>
      <c r="C27" s="23" t="s">
        <v>63</v>
      </c>
      <c r="D27" s="10" t="s">
        <v>62</v>
      </c>
      <c r="E27" s="16" t="s">
        <v>64</v>
      </c>
    </row>
    <row r="28" spans="1:5" ht="15.75" customHeight="1">
      <c r="A28" s="24"/>
      <c r="C28" s="24"/>
      <c r="E28" s="24"/>
    </row>
    <row r="29" spans="1:5" ht="15.75" customHeight="1">
      <c r="A29" s="24"/>
      <c r="C29" s="24"/>
      <c r="E29" s="24"/>
    </row>
    <row r="30" spans="1:5" ht="15.75" customHeight="1">
      <c r="A30" s="24"/>
      <c r="C30" s="24"/>
      <c r="E30" s="24"/>
    </row>
    <row r="31" spans="1:5" ht="15.75" customHeight="1">
      <c r="A31" s="24"/>
      <c r="C31" s="24"/>
      <c r="E31" s="24"/>
    </row>
    <row r="32" spans="1:5" ht="15.75" customHeight="1">
      <c r="A32" s="24"/>
      <c r="C32" s="24"/>
      <c r="E32" s="24"/>
    </row>
    <row r="33" spans="1:5" ht="15.75" customHeight="1">
      <c r="A33" s="24"/>
      <c r="C33" s="24"/>
      <c r="E33" s="24"/>
    </row>
    <row r="34" spans="1:5" ht="15.75" customHeight="1">
      <c r="A34" s="24"/>
      <c r="C34" s="24"/>
      <c r="E34" s="24"/>
    </row>
    <row r="35" spans="1:5" ht="15.75" customHeight="1">
      <c r="A35" s="24"/>
      <c r="C35" s="24"/>
      <c r="E35" s="24"/>
    </row>
    <row r="36" spans="1:5" ht="15.75" customHeight="1">
      <c r="A36" s="24"/>
      <c r="C36" s="24"/>
      <c r="E36" s="24"/>
    </row>
    <row r="37" spans="1:5" ht="15.75" customHeight="1">
      <c r="A37" s="24"/>
      <c r="C37" s="24"/>
      <c r="E37" s="24"/>
    </row>
    <row r="38" spans="1:5" ht="15.75" customHeight="1">
      <c r="A38" s="24"/>
      <c r="C38" s="24"/>
      <c r="E38" s="24"/>
    </row>
    <row r="39" spans="1:5" ht="15.75" customHeight="1">
      <c r="A39" s="24"/>
      <c r="C39" s="24"/>
      <c r="E39" s="24"/>
    </row>
    <row r="40" spans="1:5" ht="15.75" customHeight="1">
      <c r="A40" s="24"/>
      <c r="C40" s="24"/>
      <c r="E40" s="24"/>
    </row>
    <row r="41" spans="1:5" ht="15.75" customHeight="1">
      <c r="A41" s="24"/>
      <c r="C41" s="24"/>
      <c r="E41" s="24"/>
    </row>
    <row r="42" spans="1:5" ht="15.75" customHeight="1">
      <c r="A42" s="24"/>
      <c r="C42" s="24"/>
      <c r="E42" s="24"/>
    </row>
    <row r="43" spans="1:5" ht="15.75" customHeight="1">
      <c r="A43" s="24"/>
      <c r="C43" s="24"/>
      <c r="E43" s="24"/>
    </row>
    <row r="44" spans="1:5" ht="15.75" customHeight="1">
      <c r="A44" s="24"/>
      <c r="C44" s="24"/>
      <c r="E44" s="24"/>
    </row>
    <row r="45" spans="1:5" ht="15.75" customHeight="1">
      <c r="A45" s="24"/>
      <c r="C45" s="24"/>
      <c r="E45" s="24"/>
    </row>
    <row r="46" spans="1:5" ht="15.75" customHeight="1">
      <c r="A46" s="24"/>
      <c r="C46" s="24"/>
      <c r="E46" s="24"/>
    </row>
    <row r="47" spans="1:5" ht="15.75" customHeight="1">
      <c r="A47" s="24"/>
      <c r="C47" s="24"/>
      <c r="E47" s="24"/>
    </row>
    <row r="48" spans="1:5" ht="15.75" customHeight="1">
      <c r="A48" s="24"/>
      <c r="C48" s="24"/>
      <c r="E48" s="24"/>
    </row>
    <row r="49" spans="1:5" ht="15.75" customHeight="1">
      <c r="A49" s="24"/>
      <c r="C49" s="24"/>
      <c r="E49" s="24"/>
    </row>
    <row r="50" spans="1:5" ht="15.75" customHeight="1">
      <c r="A50" s="24"/>
      <c r="C50" s="24"/>
      <c r="E50" s="24"/>
    </row>
    <row r="51" spans="1:5" ht="15.75" customHeight="1">
      <c r="A51" s="24"/>
      <c r="C51" s="24"/>
      <c r="E51" s="24"/>
    </row>
    <row r="52" spans="1:5" ht="15.75" customHeight="1">
      <c r="A52" s="24"/>
      <c r="C52" s="24"/>
      <c r="E52" s="24"/>
    </row>
    <row r="53" spans="1:5" ht="15.75" customHeight="1">
      <c r="A53" s="24"/>
      <c r="C53" s="24"/>
      <c r="E53" s="24"/>
    </row>
    <row r="54" spans="1:5" ht="15.75" customHeight="1">
      <c r="A54" s="24"/>
      <c r="C54" s="24"/>
      <c r="E54" s="24"/>
    </row>
    <row r="55" spans="1:5" ht="15.75" customHeight="1">
      <c r="A55" s="24"/>
      <c r="C55" s="24"/>
      <c r="E55" s="24"/>
    </row>
    <row r="56" spans="1:5" ht="15.75" customHeight="1">
      <c r="A56" s="24"/>
      <c r="C56" s="24"/>
      <c r="E56" s="24"/>
    </row>
    <row r="57" spans="1:5" ht="15.75" customHeight="1">
      <c r="A57" s="24"/>
      <c r="C57" s="24"/>
      <c r="E57" s="24"/>
    </row>
    <row r="58" spans="1:5" ht="15.75" customHeight="1">
      <c r="A58" s="24"/>
      <c r="C58" s="24"/>
      <c r="E58" s="24"/>
    </row>
    <row r="59" spans="1:5" ht="15.75" customHeight="1">
      <c r="A59" s="24"/>
      <c r="C59" s="24"/>
      <c r="E59" s="24"/>
    </row>
    <row r="60" spans="1:5" ht="15.75" customHeight="1">
      <c r="A60" s="24"/>
      <c r="C60" s="24"/>
      <c r="E60" s="24"/>
    </row>
    <row r="61" spans="1:5" ht="15.75" customHeight="1">
      <c r="A61" s="24"/>
      <c r="C61" s="24"/>
      <c r="E61" s="24"/>
    </row>
    <row r="62" spans="1:5" ht="15.75" customHeight="1">
      <c r="A62" s="24"/>
      <c r="C62" s="24"/>
      <c r="E62" s="24"/>
    </row>
    <row r="63" spans="1:5" ht="15.75" customHeight="1">
      <c r="A63" s="24"/>
      <c r="C63" s="24"/>
      <c r="E63" s="24"/>
    </row>
    <row r="64" spans="1:5" ht="15.75" customHeight="1">
      <c r="A64" s="24"/>
      <c r="C64" s="24"/>
      <c r="E64" s="24"/>
    </row>
    <row r="65" spans="1:5" ht="15.75" customHeight="1">
      <c r="A65" s="24"/>
      <c r="C65" s="24"/>
      <c r="E65" s="24"/>
    </row>
    <row r="66" spans="1:5" ht="15.75" customHeight="1">
      <c r="A66" s="24"/>
      <c r="C66" s="24"/>
      <c r="E66" s="24"/>
    </row>
    <row r="67" spans="1:5" ht="15.75" customHeight="1">
      <c r="A67" s="24"/>
      <c r="C67" s="24"/>
      <c r="E67" s="24"/>
    </row>
    <row r="68" spans="1:5" ht="15.75" customHeight="1">
      <c r="A68" s="24"/>
      <c r="C68" s="24"/>
      <c r="E68" s="24"/>
    </row>
    <row r="69" spans="1:5" ht="15.75" customHeight="1">
      <c r="A69" s="24"/>
      <c r="C69" s="24"/>
      <c r="E69" s="24"/>
    </row>
    <row r="70" spans="1:5" ht="15.75" customHeight="1">
      <c r="A70" s="24"/>
      <c r="C70" s="24"/>
      <c r="E70" s="24"/>
    </row>
    <row r="71" spans="1:5" ht="15.75" customHeight="1">
      <c r="A71" s="24"/>
      <c r="C71" s="24"/>
      <c r="E71" s="24"/>
    </row>
    <row r="72" spans="1:5" ht="15.75" customHeight="1">
      <c r="A72" s="24"/>
      <c r="C72" s="24"/>
      <c r="E72" s="24"/>
    </row>
    <row r="73" spans="1:5" ht="15.75" customHeight="1">
      <c r="A73" s="24"/>
      <c r="C73" s="24"/>
      <c r="E73" s="24"/>
    </row>
    <row r="74" spans="1:5" ht="15.75" customHeight="1">
      <c r="A74" s="24"/>
      <c r="C74" s="24"/>
      <c r="E74" s="24"/>
    </row>
    <row r="75" spans="1:5" ht="15.75" customHeight="1">
      <c r="A75" s="24"/>
      <c r="C75" s="24"/>
      <c r="E75" s="24"/>
    </row>
    <row r="76" spans="1:5" ht="15.75" customHeight="1">
      <c r="A76" s="24"/>
      <c r="C76" s="24"/>
      <c r="E76" s="24"/>
    </row>
    <row r="77" spans="1:5" ht="15.75" customHeight="1">
      <c r="A77" s="24"/>
      <c r="C77" s="24"/>
      <c r="E77" s="24"/>
    </row>
    <row r="78" spans="1:5" ht="15.75" customHeight="1">
      <c r="A78" s="24"/>
      <c r="C78" s="24"/>
      <c r="E78" s="24"/>
    </row>
    <row r="79" spans="1:5" ht="15.75" customHeight="1">
      <c r="A79" s="24"/>
      <c r="C79" s="24"/>
      <c r="E79" s="24"/>
    </row>
    <row r="80" spans="1:5" ht="15.75" customHeight="1">
      <c r="A80" s="24"/>
      <c r="C80" s="24"/>
      <c r="E80" s="24"/>
    </row>
    <row r="81" spans="1:5" ht="15.75" customHeight="1">
      <c r="A81" s="24"/>
      <c r="C81" s="24"/>
      <c r="E81" s="24"/>
    </row>
    <row r="82" spans="1:5" ht="15.75" customHeight="1">
      <c r="A82" s="24"/>
      <c r="C82" s="24"/>
      <c r="E82" s="24"/>
    </row>
    <row r="83" spans="1:5" ht="15.75" customHeight="1">
      <c r="A83" s="24"/>
      <c r="C83" s="24"/>
      <c r="E83" s="24"/>
    </row>
    <row r="84" spans="1:5" ht="15.75" customHeight="1">
      <c r="A84" s="24"/>
      <c r="C84" s="24"/>
      <c r="E84" s="24"/>
    </row>
    <row r="85" spans="1:5" ht="15.75" customHeight="1">
      <c r="A85" s="24"/>
      <c r="C85" s="24"/>
      <c r="E85" s="24"/>
    </row>
    <row r="86" spans="1:5" ht="15.75" customHeight="1">
      <c r="A86" s="24"/>
      <c r="C86" s="24"/>
      <c r="E86" s="24"/>
    </row>
    <row r="87" spans="1:5" ht="15.75" customHeight="1">
      <c r="A87" s="24"/>
      <c r="C87" s="24"/>
      <c r="E87" s="24"/>
    </row>
    <row r="88" spans="1:5" ht="15.75" customHeight="1">
      <c r="A88" s="24"/>
      <c r="C88" s="24"/>
      <c r="E88" s="24"/>
    </row>
    <row r="89" spans="1:5" ht="15.75" customHeight="1">
      <c r="A89" s="24"/>
      <c r="C89" s="24"/>
      <c r="E89" s="24"/>
    </row>
    <row r="90" spans="1:5" ht="15.75" customHeight="1">
      <c r="A90" s="24"/>
      <c r="C90" s="24"/>
      <c r="E90" s="24"/>
    </row>
    <row r="91" spans="1:5" ht="15.75" customHeight="1">
      <c r="A91" s="24"/>
      <c r="C91" s="24"/>
      <c r="E91" s="24"/>
    </row>
    <row r="92" spans="1:5" ht="15.75" customHeight="1">
      <c r="A92" s="24"/>
      <c r="C92" s="24"/>
      <c r="E92" s="24"/>
    </row>
    <row r="93" spans="1:5" ht="15.75" customHeight="1">
      <c r="A93" s="24"/>
      <c r="C93" s="24"/>
      <c r="E93" s="24"/>
    </row>
    <row r="94" spans="1:5" ht="15.75" customHeight="1">
      <c r="A94" s="24"/>
      <c r="C94" s="24"/>
      <c r="E94" s="24"/>
    </row>
    <row r="95" spans="1:5" ht="15.75" customHeight="1">
      <c r="A95" s="24"/>
      <c r="C95" s="24"/>
      <c r="E95" s="24"/>
    </row>
    <row r="96" spans="1:5" ht="15.75" customHeight="1">
      <c r="A96" s="24"/>
      <c r="C96" s="24"/>
      <c r="E96" s="24"/>
    </row>
    <row r="97" spans="1:5" ht="15.75" customHeight="1">
      <c r="A97" s="24"/>
      <c r="C97" s="24"/>
      <c r="E97" s="24"/>
    </row>
    <row r="98" spans="1:5" ht="15.75" customHeight="1">
      <c r="A98" s="24"/>
      <c r="C98" s="24"/>
      <c r="E98" s="24"/>
    </row>
    <row r="99" spans="1:5" ht="15.75" customHeight="1">
      <c r="A99" s="24"/>
      <c r="C99" s="24"/>
      <c r="E99" s="24"/>
    </row>
    <row r="100" spans="1:5" ht="15.75" customHeight="1">
      <c r="A100" s="24"/>
      <c r="C100" s="24"/>
      <c r="E100" s="24"/>
    </row>
    <row r="101" spans="1:5" ht="15.75" customHeight="1">
      <c r="A101" s="24"/>
      <c r="C101" s="24"/>
      <c r="E101" s="24"/>
    </row>
    <row r="102" spans="1:5" ht="15.75" customHeight="1">
      <c r="A102" s="24"/>
      <c r="C102" s="24"/>
      <c r="E102" s="24"/>
    </row>
    <row r="103" spans="1:5" ht="15.75" customHeight="1">
      <c r="A103" s="24"/>
      <c r="C103" s="24"/>
      <c r="E103" s="24"/>
    </row>
    <row r="104" spans="1:5" ht="15.75" customHeight="1">
      <c r="A104" s="24"/>
      <c r="C104" s="24"/>
      <c r="E104" s="24"/>
    </row>
    <row r="105" spans="1:5" ht="15.75" customHeight="1">
      <c r="A105" s="24"/>
      <c r="C105" s="24"/>
      <c r="E105" s="24"/>
    </row>
    <row r="106" spans="1:5" ht="15.75" customHeight="1">
      <c r="A106" s="24"/>
      <c r="C106" s="24"/>
      <c r="E106" s="24"/>
    </row>
    <row r="107" spans="1:5" ht="15.75" customHeight="1">
      <c r="A107" s="24"/>
      <c r="C107" s="24"/>
      <c r="E107" s="24"/>
    </row>
    <row r="108" spans="1:5" ht="15.75" customHeight="1">
      <c r="A108" s="24"/>
      <c r="C108" s="24"/>
      <c r="E108" s="24"/>
    </row>
    <row r="109" spans="1:5" ht="15.75" customHeight="1">
      <c r="A109" s="24"/>
      <c r="C109" s="24"/>
      <c r="E109" s="24"/>
    </row>
    <row r="110" spans="1:5" ht="15.75" customHeight="1">
      <c r="A110" s="24"/>
      <c r="C110" s="24"/>
      <c r="E110" s="24"/>
    </row>
    <row r="111" spans="1:5" ht="15.75" customHeight="1">
      <c r="A111" s="24"/>
      <c r="C111" s="24"/>
      <c r="E111" s="24"/>
    </row>
    <row r="112" spans="1:5" ht="15.75" customHeight="1">
      <c r="A112" s="24"/>
      <c r="C112" s="24"/>
      <c r="E112" s="24"/>
    </row>
    <row r="113" spans="1:5" ht="15.75" customHeight="1">
      <c r="A113" s="24"/>
      <c r="C113" s="24"/>
      <c r="E113" s="24"/>
    </row>
    <row r="114" spans="1:5" ht="15.75" customHeight="1">
      <c r="A114" s="24"/>
      <c r="C114" s="24"/>
      <c r="E114" s="24"/>
    </row>
    <row r="115" spans="1:5" ht="15.75" customHeight="1">
      <c r="A115" s="24"/>
      <c r="C115" s="24"/>
      <c r="E115" s="24"/>
    </row>
    <row r="116" spans="1:5" ht="15.75" customHeight="1">
      <c r="A116" s="24"/>
      <c r="C116" s="24"/>
      <c r="E116" s="24"/>
    </row>
    <row r="117" spans="1:5" ht="15.75" customHeight="1">
      <c r="A117" s="24"/>
      <c r="C117" s="24"/>
      <c r="E117" s="24"/>
    </row>
    <row r="118" spans="1:5" ht="15.75" customHeight="1">
      <c r="A118" s="24"/>
      <c r="C118" s="24"/>
      <c r="E118" s="24"/>
    </row>
    <row r="119" spans="1:5" ht="15.75" customHeight="1">
      <c r="A119" s="24"/>
      <c r="C119" s="24"/>
      <c r="E119" s="24"/>
    </row>
    <row r="120" spans="1:5" ht="15.75" customHeight="1">
      <c r="A120" s="24"/>
      <c r="C120" s="24"/>
      <c r="E120" s="24"/>
    </row>
    <row r="121" spans="1:5" ht="15.75" customHeight="1">
      <c r="A121" s="24"/>
      <c r="C121" s="24"/>
      <c r="E121" s="24"/>
    </row>
    <row r="122" spans="1:5" ht="15.75" customHeight="1">
      <c r="A122" s="24"/>
      <c r="C122" s="24"/>
      <c r="E122" s="24"/>
    </row>
    <row r="123" spans="1:5" ht="15.75" customHeight="1">
      <c r="A123" s="24"/>
      <c r="C123" s="24"/>
      <c r="E123" s="24"/>
    </row>
    <row r="124" spans="1:5" ht="15.75" customHeight="1">
      <c r="A124" s="24"/>
      <c r="C124" s="24"/>
      <c r="E124" s="24"/>
    </row>
    <row r="125" spans="1:5" ht="15.75" customHeight="1">
      <c r="A125" s="24"/>
      <c r="C125" s="24"/>
      <c r="E125" s="24"/>
    </row>
    <row r="126" spans="1:5" ht="15.75" customHeight="1">
      <c r="A126" s="24"/>
      <c r="C126" s="24"/>
      <c r="E126" s="24"/>
    </row>
    <row r="127" spans="1:5" ht="15.75" customHeight="1">
      <c r="A127" s="24"/>
      <c r="C127" s="24"/>
      <c r="E127" s="24"/>
    </row>
    <row r="128" spans="1:5" ht="15.75" customHeight="1">
      <c r="A128" s="24"/>
      <c r="C128" s="24"/>
      <c r="E128" s="24"/>
    </row>
    <row r="129" spans="1:5" ht="15.75" customHeight="1">
      <c r="A129" s="24"/>
      <c r="C129" s="24"/>
      <c r="E129" s="24"/>
    </row>
    <row r="130" spans="1:5" ht="15.75" customHeight="1">
      <c r="A130" s="24"/>
      <c r="C130" s="24"/>
      <c r="E130" s="24"/>
    </row>
    <row r="131" spans="1:5" ht="15.75" customHeight="1">
      <c r="A131" s="24"/>
      <c r="C131" s="24"/>
      <c r="E131" s="24"/>
    </row>
    <row r="132" spans="1:5" ht="15.75" customHeight="1">
      <c r="A132" s="24"/>
      <c r="C132" s="24"/>
      <c r="E132" s="24"/>
    </row>
    <row r="133" spans="1:5" ht="15.75" customHeight="1">
      <c r="A133" s="24"/>
      <c r="C133" s="24"/>
      <c r="E133" s="24"/>
    </row>
    <row r="134" spans="1:5" ht="15.75" customHeight="1">
      <c r="A134" s="24"/>
      <c r="C134" s="24"/>
      <c r="E134" s="24"/>
    </row>
    <row r="135" spans="1:5" ht="15.75" customHeight="1">
      <c r="A135" s="24"/>
      <c r="C135" s="24"/>
      <c r="E135" s="24"/>
    </row>
    <row r="136" spans="1:5" ht="15.75" customHeight="1">
      <c r="A136" s="24"/>
      <c r="C136" s="24"/>
      <c r="E136" s="24"/>
    </row>
    <row r="137" spans="1:5" ht="15.75" customHeight="1">
      <c r="A137" s="24"/>
      <c r="C137" s="24"/>
      <c r="E137" s="24"/>
    </row>
    <row r="138" spans="1:5" ht="15.75" customHeight="1">
      <c r="A138" s="24"/>
      <c r="C138" s="24"/>
      <c r="E138" s="24"/>
    </row>
    <row r="139" spans="1:5" ht="15.75" customHeight="1">
      <c r="A139" s="24"/>
      <c r="C139" s="24"/>
      <c r="E139" s="24"/>
    </row>
    <row r="140" spans="1:5" ht="15.75" customHeight="1">
      <c r="A140" s="24"/>
      <c r="C140" s="24"/>
      <c r="E140" s="24"/>
    </row>
    <row r="141" spans="1:5" ht="15.75" customHeight="1">
      <c r="A141" s="24"/>
      <c r="C141" s="24"/>
      <c r="E141" s="24"/>
    </row>
    <row r="142" spans="1:5" ht="15.75" customHeight="1">
      <c r="A142" s="24"/>
      <c r="C142" s="24"/>
      <c r="E142" s="24"/>
    </row>
    <row r="143" spans="1:5" ht="15.75" customHeight="1">
      <c r="A143" s="24"/>
      <c r="C143" s="24"/>
      <c r="E143" s="24"/>
    </row>
    <row r="144" spans="1:5" ht="15.75" customHeight="1">
      <c r="A144" s="24"/>
      <c r="C144" s="24"/>
      <c r="E144" s="24"/>
    </row>
    <row r="145" spans="1:5" ht="15.75" customHeight="1">
      <c r="A145" s="24"/>
      <c r="C145" s="24"/>
      <c r="E145" s="24"/>
    </row>
    <row r="146" spans="1:5" ht="15.75" customHeight="1">
      <c r="A146" s="24"/>
      <c r="C146" s="24"/>
      <c r="E146" s="24"/>
    </row>
    <row r="147" spans="1:5" ht="15.75" customHeight="1">
      <c r="A147" s="24"/>
      <c r="C147" s="24"/>
      <c r="E147" s="24"/>
    </row>
    <row r="148" spans="1:5" ht="15.75" customHeight="1">
      <c r="A148" s="24"/>
      <c r="C148" s="24"/>
      <c r="E148" s="24"/>
    </row>
    <row r="149" spans="1:5" ht="15.75" customHeight="1">
      <c r="A149" s="24"/>
      <c r="C149" s="24"/>
      <c r="E149" s="24"/>
    </row>
    <row r="150" spans="1:5" ht="15.75" customHeight="1">
      <c r="A150" s="24"/>
      <c r="C150" s="24"/>
      <c r="E150" s="24"/>
    </row>
    <row r="151" spans="1:5" ht="15.75" customHeight="1">
      <c r="A151" s="24"/>
      <c r="C151" s="24"/>
      <c r="E151" s="24"/>
    </row>
    <row r="152" spans="1:5" ht="15.75" customHeight="1">
      <c r="A152" s="24"/>
      <c r="C152" s="24"/>
      <c r="E152" s="24"/>
    </row>
    <row r="153" spans="1:5" ht="15.75" customHeight="1">
      <c r="A153" s="24"/>
      <c r="C153" s="24"/>
      <c r="E153" s="24"/>
    </row>
    <row r="154" spans="1:5" ht="15.75" customHeight="1">
      <c r="A154" s="24"/>
      <c r="C154" s="24"/>
      <c r="E154" s="24"/>
    </row>
    <row r="155" spans="1:5" ht="15.75" customHeight="1">
      <c r="A155" s="24"/>
      <c r="C155" s="24"/>
      <c r="E155" s="24"/>
    </row>
    <row r="156" spans="1:5" ht="15.75" customHeight="1">
      <c r="A156" s="24"/>
      <c r="C156" s="24"/>
      <c r="E156" s="24"/>
    </row>
    <row r="157" spans="1:5" ht="15.75" customHeight="1">
      <c r="A157" s="24"/>
      <c r="C157" s="24"/>
      <c r="E157" s="24"/>
    </row>
    <row r="158" spans="1:5" ht="15.75" customHeight="1">
      <c r="A158" s="24"/>
      <c r="C158" s="24"/>
      <c r="E158" s="24"/>
    </row>
    <row r="159" spans="1:5" ht="15.75" customHeight="1">
      <c r="A159" s="24"/>
      <c r="C159" s="24"/>
      <c r="E159" s="24"/>
    </row>
    <row r="160" spans="1:5" ht="15.75" customHeight="1">
      <c r="A160" s="24"/>
      <c r="C160" s="24"/>
      <c r="E160" s="24"/>
    </row>
    <row r="161" spans="1:5" ht="15.75" customHeight="1">
      <c r="A161" s="24"/>
      <c r="C161" s="24"/>
      <c r="E161" s="24"/>
    </row>
    <row r="162" spans="1:5" ht="15.75" customHeight="1">
      <c r="A162" s="24"/>
      <c r="C162" s="24"/>
      <c r="E162" s="24"/>
    </row>
    <row r="163" spans="1:5" ht="15.75" customHeight="1">
      <c r="A163" s="24"/>
      <c r="C163" s="24"/>
      <c r="E163" s="24"/>
    </row>
    <row r="164" spans="1:5" ht="15.75" customHeight="1">
      <c r="A164" s="24"/>
      <c r="C164" s="24"/>
      <c r="E164" s="24"/>
    </row>
    <row r="165" spans="1:5" ht="15.75" customHeight="1">
      <c r="A165" s="24"/>
      <c r="C165" s="24"/>
      <c r="E165" s="24"/>
    </row>
    <row r="166" spans="1:5" ht="15.75" customHeight="1">
      <c r="A166" s="24"/>
      <c r="C166" s="24"/>
      <c r="E166" s="24"/>
    </row>
    <row r="167" spans="1:5" ht="15.75" customHeight="1">
      <c r="A167" s="24"/>
      <c r="C167" s="24"/>
      <c r="E167" s="24"/>
    </row>
    <row r="168" spans="1:5" ht="15.75" customHeight="1">
      <c r="A168" s="24"/>
      <c r="C168" s="24"/>
      <c r="E168" s="24"/>
    </row>
    <row r="169" spans="1:5" ht="15.75" customHeight="1">
      <c r="A169" s="24"/>
      <c r="C169" s="24"/>
      <c r="E169" s="24"/>
    </row>
    <row r="170" spans="1:5" ht="15.75" customHeight="1">
      <c r="A170" s="24"/>
      <c r="C170" s="24"/>
      <c r="E170" s="24"/>
    </row>
    <row r="171" spans="1:5" ht="15.75" customHeight="1">
      <c r="A171" s="24"/>
      <c r="C171" s="24"/>
      <c r="E171" s="24"/>
    </row>
    <row r="172" spans="1:5" ht="15.75" customHeight="1">
      <c r="A172" s="24"/>
      <c r="C172" s="24"/>
      <c r="E172" s="24"/>
    </row>
    <row r="173" spans="1:5" ht="15.75" customHeight="1">
      <c r="A173" s="24"/>
      <c r="C173" s="24"/>
      <c r="E173" s="24"/>
    </row>
    <row r="174" spans="1:5" ht="15.75" customHeight="1">
      <c r="A174" s="24"/>
      <c r="C174" s="24"/>
      <c r="E174" s="24"/>
    </row>
    <row r="175" spans="1:5" ht="15.75" customHeight="1">
      <c r="A175" s="24"/>
      <c r="C175" s="24"/>
      <c r="E175" s="24"/>
    </row>
    <row r="176" spans="1:5" ht="15.75" customHeight="1">
      <c r="A176" s="24"/>
      <c r="C176" s="24"/>
      <c r="E176" s="24"/>
    </row>
    <row r="177" spans="1:5" ht="15.75" customHeight="1">
      <c r="A177" s="24"/>
      <c r="C177" s="24"/>
      <c r="E177" s="24"/>
    </row>
    <row r="178" spans="1:5" ht="15.75" customHeight="1">
      <c r="A178" s="24"/>
      <c r="C178" s="24"/>
      <c r="E178" s="24"/>
    </row>
    <row r="179" spans="1:5" ht="15.75" customHeight="1">
      <c r="A179" s="24"/>
      <c r="C179" s="24"/>
      <c r="E179" s="24"/>
    </row>
    <row r="180" spans="1:5" ht="15.75" customHeight="1">
      <c r="A180" s="24"/>
      <c r="C180" s="24"/>
      <c r="E180" s="24"/>
    </row>
    <row r="181" spans="1:5" ht="15.75" customHeight="1">
      <c r="A181" s="24"/>
      <c r="C181" s="24"/>
      <c r="E181" s="24"/>
    </row>
    <row r="182" spans="1:5" ht="15.75" customHeight="1">
      <c r="A182" s="24"/>
      <c r="C182" s="24"/>
      <c r="E182" s="24"/>
    </row>
    <row r="183" spans="1:5" ht="15.75" customHeight="1">
      <c r="A183" s="24"/>
      <c r="C183" s="24"/>
      <c r="E183" s="24"/>
    </row>
    <row r="184" spans="1:5" ht="15.75" customHeight="1">
      <c r="A184" s="24"/>
      <c r="C184" s="24"/>
      <c r="E184" s="24"/>
    </row>
    <row r="185" spans="1:5" ht="15.75" customHeight="1">
      <c r="A185" s="24"/>
      <c r="C185" s="24"/>
      <c r="E185" s="24"/>
    </row>
    <row r="186" spans="1:5" ht="15.75" customHeight="1">
      <c r="A186" s="24"/>
      <c r="C186" s="24"/>
      <c r="E186" s="24"/>
    </row>
    <row r="187" spans="1:5" ht="15.75" customHeight="1">
      <c r="A187" s="24"/>
      <c r="C187" s="24"/>
      <c r="E187" s="24"/>
    </row>
    <row r="188" spans="1:5" ht="15.75" customHeight="1">
      <c r="A188" s="24"/>
      <c r="C188" s="24"/>
      <c r="E188" s="24"/>
    </row>
    <row r="189" spans="1:5" ht="15.75" customHeight="1">
      <c r="A189" s="24"/>
      <c r="C189" s="24"/>
      <c r="E189" s="24"/>
    </row>
    <row r="190" spans="1:5" ht="15.75" customHeight="1">
      <c r="A190" s="24"/>
      <c r="C190" s="24"/>
      <c r="E190" s="24"/>
    </row>
    <row r="191" spans="1:5" ht="15.75" customHeight="1">
      <c r="A191" s="24"/>
      <c r="C191" s="24"/>
      <c r="E191" s="24"/>
    </row>
    <row r="192" spans="1:5" ht="15.75" customHeight="1">
      <c r="A192" s="24"/>
      <c r="C192" s="24"/>
      <c r="E192" s="24"/>
    </row>
    <row r="193" spans="1:5" ht="15.75" customHeight="1">
      <c r="A193" s="24"/>
      <c r="C193" s="24"/>
      <c r="E193" s="24"/>
    </row>
    <row r="194" spans="1:5" ht="15.75" customHeight="1">
      <c r="A194" s="24"/>
      <c r="C194" s="24"/>
      <c r="E194" s="24"/>
    </row>
    <row r="195" spans="1:5" ht="15.75" customHeight="1">
      <c r="A195" s="24"/>
      <c r="C195" s="24"/>
      <c r="E195" s="24"/>
    </row>
    <row r="196" spans="1:5" ht="15.75" customHeight="1">
      <c r="A196" s="24"/>
      <c r="C196" s="24"/>
      <c r="E196" s="24"/>
    </row>
    <row r="197" spans="1:5" ht="15.75" customHeight="1">
      <c r="A197" s="24"/>
      <c r="C197" s="24"/>
      <c r="E197" s="24"/>
    </row>
    <row r="198" spans="1:5" ht="15.75" customHeight="1">
      <c r="A198" s="24"/>
      <c r="C198" s="24"/>
      <c r="E198" s="24"/>
    </row>
    <row r="199" spans="1:5" ht="15.75" customHeight="1">
      <c r="A199" s="24"/>
      <c r="C199" s="24"/>
      <c r="E199" s="24"/>
    </row>
    <row r="200" spans="1:5" ht="15.75" customHeight="1">
      <c r="A200" s="24"/>
      <c r="C200" s="24"/>
      <c r="E200" s="24"/>
    </row>
    <row r="201" spans="1:5" ht="15.75" customHeight="1">
      <c r="A201" s="24"/>
      <c r="C201" s="24"/>
      <c r="E201" s="24"/>
    </row>
    <row r="202" spans="1:5" ht="15.75" customHeight="1">
      <c r="A202" s="24"/>
      <c r="C202" s="24"/>
      <c r="E202" s="24"/>
    </row>
    <row r="203" spans="1:5" ht="15.75" customHeight="1">
      <c r="A203" s="24"/>
      <c r="C203" s="24"/>
      <c r="E203" s="24"/>
    </row>
    <row r="204" spans="1:5" ht="15.75" customHeight="1">
      <c r="A204" s="24"/>
      <c r="C204" s="24"/>
      <c r="E204" s="24"/>
    </row>
    <row r="205" spans="1:5" ht="15.75" customHeight="1">
      <c r="A205" s="24"/>
      <c r="C205" s="24"/>
      <c r="E205" s="24"/>
    </row>
    <row r="206" spans="1:5" ht="15.75" customHeight="1">
      <c r="A206" s="24"/>
      <c r="C206" s="24"/>
      <c r="E206" s="24"/>
    </row>
    <row r="207" spans="1:5" ht="15.75" customHeight="1">
      <c r="A207" s="24"/>
      <c r="C207" s="24"/>
      <c r="E207" s="24"/>
    </row>
    <row r="208" spans="1:5" ht="15.75" customHeight="1">
      <c r="A208" s="24"/>
      <c r="C208" s="24"/>
      <c r="E208" s="24"/>
    </row>
    <row r="209" spans="1:5" ht="15.75" customHeight="1">
      <c r="A209" s="24"/>
      <c r="C209" s="24"/>
      <c r="E209" s="24"/>
    </row>
    <row r="210" spans="1:5" ht="15.75" customHeight="1">
      <c r="A210" s="24"/>
      <c r="C210" s="24"/>
      <c r="E210" s="24"/>
    </row>
    <row r="211" spans="1:5" ht="15.75" customHeight="1">
      <c r="A211" s="24"/>
      <c r="C211" s="24"/>
      <c r="E211" s="24"/>
    </row>
    <row r="212" spans="1:5" ht="15.75" customHeight="1">
      <c r="A212" s="24"/>
      <c r="C212" s="24"/>
      <c r="E212" s="24"/>
    </row>
    <row r="213" spans="1:5" ht="15.75" customHeight="1">
      <c r="A213" s="24"/>
      <c r="C213" s="24"/>
      <c r="E213" s="24"/>
    </row>
    <row r="214" spans="1:5" ht="15.75" customHeight="1">
      <c r="A214" s="24"/>
      <c r="C214" s="24"/>
      <c r="E214" s="24"/>
    </row>
    <row r="215" spans="1:5" ht="15.75" customHeight="1">
      <c r="A215" s="24"/>
      <c r="C215" s="24"/>
      <c r="E215" s="24"/>
    </row>
    <row r="216" spans="1:5" ht="15.75" customHeight="1">
      <c r="A216" s="24"/>
      <c r="C216" s="24"/>
      <c r="E216" s="24"/>
    </row>
    <row r="217" spans="1:5" ht="15.75" customHeight="1">
      <c r="A217" s="24"/>
      <c r="C217" s="24"/>
      <c r="E217" s="24"/>
    </row>
    <row r="218" spans="1:5" ht="15.75" customHeight="1">
      <c r="A218" s="24"/>
      <c r="C218" s="24"/>
      <c r="E218" s="24"/>
    </row>
    <row r="219" spans="1:5" ht="15.75" customHeight="1">
      <c r="A219" s="24"/>
      <c r="C219" s="24"/>
      <c r="E219" s="24"/>
    </row>
    <row r="220" spans="1:5" ht="15.75" customHeight="1">
      <c r="A220" s="24"/>
      <c r="C220" s="24"/>
      <c r="E220" s="24"/>
    </row>
    <row r="221" spans="1:5" ht="15.75" customHeight="1">
      <c r="A221" s="24"/>
      <c r="C221" s="24"/>
      <c r="E221" s="24"/>
    </row>
    <row r="222" spans="1:5" ht="15.75" customHeight="1">
      <c r="A222" s="24"/>
      <c r="C222" s="24"/>
      <c r="E222" s="24"/>
    </row>
    <row r="223" spans="1:5" ht="15.75" customHeight="1">
      <c r="A223" s="24"/>
      <c r="C223" s="24"/>
      <c r="E223" s="24"/>
    </row>
    <row r="224" spans="1:5" ht="15.75" customHeight="1">
      <c r="A224" s="24"/>
      <c r="C224" s="24"/>
      <c r="E224" s="24"/>
    </row>
    <row r="225" spans="1:5" ht="15.75" customHeight="1">
      <c r="A225" s="24"/>
      <c r="C225" s="24"/>
      <c r="E225" s="24"/>
    </row>
    <row r="226" spans="1:5" ht="15.75" customHeight="1">
      <c r="A226" s="24"/>
      <c r="C226" s="24"/>
      <c r="E226" s="24"/>
    </row>
    <row r="227" spans="1:5" ht="15.75" customHeight="1">
      <c r="A227" s="24"/>
      <c r="C227" s="24"/>
      <c r="E227" s="24"/>
    </row>
    <row r="228" spans="1:5" ht="15.75" customHeight="1">
      <c r="A228" s="24"/>
      <c r="C228" s="24"/>
      <c r="E228" s="24"/>
    </row>
    <row r="229" spans="1:5" ht="15.75" customHeight="1">
      <c r="A229" s="24"/>
      <c r="C229" s="24"/>
      <c r="E229" s="24"/>
    </row>
    <row r="230" spans="1:5" ht="15.75" customHeight="1">
      <c r="A230" s="24"/>
      <c r="C230" s="24"/>
      <c r="E230" s="24"/>
    </row>
    <row r="231" spans="1:5" ht="15.75" customHeight="1">
      <c r="A231" s="24"/>
      <c r="C231" s="24"/>
      <c r="E231" s="24"/>
    </row>
    <row r="232" spans="1:5" ht="15.75" customHeight="1">
      <c r="A232" s="24"/>
      <c r="C232" s="24"/>
      <c r="E232" s="24"/>
    </row>
    <row r="233" spans="1:5" ht="15.75" customHeight="1">
      <c r="A233" s="24"/>
      <c r="C233" s="24"/>
      <c r="E233" s="24"/>
    </row>
    <row r="234" spans="1:5" ht="15.75" customHeight="1">
      <c r="A234" s="24"/>
      <c r="C234" s="24"/>
      <c r="E234" s="24"/>
    </row>
    <row r="235" spans="1:5" ht="15.75" customHeight="1">
      <c r="A235" s="24"/>
      <c r="C235" s="24"/>
      <c r="E235" s="24"/>
    </row>
    <row r="236" spans="1:5" ht="15.75" customHeight="1">
      <c r="A236" s="24"/>
      <c r="C236" s="24"/>
      <c r="E236" s="24"/>
    </row>
    <row r="237" spans="1:5" ht="15.75" customHeight="1">
      <c r="A237" s="24"/>
      <c r="C237" s="24"/>
      <c r="E237" s="24"/>
    </row>
    <row r="238" spans="1:5" ht="15.75" customHeight="1">
      <c r="A238" s="24"/>
      <c r="C238" s="24"/>
      <c r="E238" s="24"/>
    </row>
    <row r="239" spans="1:5" ht="15.75" customHeight="1">
      <c r="A239" s="24"/>
      <c r="C239" s="24"/>
      <c r="E239" s="24"/>
    </row>
    <row r="240" spans="1:5" ht="15.75" customHeight="1">
      <c r="A240" s="24"/>
      <c r="C240" s="24"/>
      <c r="E240" s="24"/>
    </row>
    <row r="241" spans="1:5" ht="15.75" customHeight="1">
      <c r="A241" s="24"/>
      <c r="C241" s="24"/>
      <c r="E241" s="24"/>
    </row>
    <row r="242" spans="1:5" ht="15.75" customHeight="1">
      <c r="A242" s="24"/>
      <c r="C242" s="24"/>
      <c r="E242" s="24"/>
    </row>
    <row r="243" spans="1:5" ht="15.75" customHeight="1">
      <c r="A243" s="24"/>
      <c r="C243" s="24"/>
      <c r="E243" s="24"/>
    </row>
    <row r="244" spans="1:5" ht="15.75" customHeight="1">
      <c r="A244" s="24"/>
      <c r="C244" s="24"/>
      <c r="E244" s="24"/>
    </row>
    <row r="245" spans="1:5" ht="15.75" customHeight="1">
      <c r="A245" s="24"/>
      <c r="C245" s="24"/>
      <c r="E245" s="24"/>
    </row>
    <row r="246" spans="1:5" ht="15.75" customHeight="1">
      <c r="A246" s="24"/>
      <c r="C246" s="24"/>
      <c r="E246" s="24"/>
    </row>
    <row r="247" spans="1:5" ht="15.75" customHeight="1">
      <c r="A247" s="24"/>
      <c r="C247" s="24"/>
      <c r="E247" s="24"/>
    </row>
    <row r="248" spans="1:5" ht="15.75" customHeight="1">
      <c r="A248" s="24"/>
      <c r="C248" s="24"/>
      <c r="E248" s="24"/>
    </row>
    <row r="249" spans="1:5" ht="15.75" customHeight="1">
      <c r="A249" s="24"/>
      <c r="C249" s="24"/>
      <c r="E249" s="24"/>
    </row>
    <row r="250" spans="1:5" ht="15.75" customHeight="1">
      <c r="A250" s="24"/>
      <c r="C250" s="24"/>
      <c r="E250" s="24"/>
    </row>
    <row r="251" spans="1:5" ht="15.75" customHeight="1">
      <c r="A251" s="24"/>
      <c r="C251" s="24"/>
      <c r="E251" s="24"/>
    </row>
    <row r="252" spans="1:5" ht="15.75" customHeight="1">
      <c r="A252" s="24"/>
      <c r="C252" s="24"/>
      <c r="E252" s="24"/>
    </row>
    <row r="253" spans="1:5" ht="15.75" customHeight="1">
      <c r="A253" s="24"/>
      <c r="C253" s="24"/>
      <c r="E253" s="24"/>
    </row>
    <row r="254" spans="1:5" ht="15.75" customHeight="1">
      <c r="A254" s="24"/>
      <c r="C254" s="24"/>
      <c r="E254" s="24"/>
    </row>
    <row r="255" spans="1:5" ht="15.75" customHeight="1">
      <c r="A255" s="24"/>
      <c r="C255" s="24"/>
      <c r="E255" s="24"/>
    </row>
    <row r="256" spans="1:5" ht="15.75" customHeight="1">
      <c r="A256" s="24"/>
      <c r="C256" s="24"/>
      <c r="E256" s="24"/>
    </row>
    <row r="257" spans="1:5" ht="15.75" customHeight="1">
      <c r="A257" s="24"/>
      <c r="C257" s="24"/>
      <c r="E257" s="24"/>
    </row>
    <row r="258" spans="1:5" ht="15.75" customHeight="1">
      <c r="A258" s="24"/>
      <c r="C258" s="24"/>
      <c r="E258" s="24"/>
    </row>
    <row r="259" spans="1:5" ht="15.75" customHeight="1">
      <c r="A259" s="24"/>
      <c r="C259" s="24"/>
      <c r="E259" s="24"/>
    </row>
    <row r="260" spans="1:5" ht="15.75" customHeight="1">
      <c r="A260" s="24"/>
      <c r="C260" s="24"/>
      <c r="E260" s="24"/>
    </row>
    <row r="261" spans="1:5" ht="15.75" customHeight="1">
      <c r="A261" s="24"/>
      <c r="C261" s="24"/>
      <c r="E261" s="24"/>
    </row>
    <row r="262" spans="1:5" ht="15.75" customHeight="1">
      <c r="A262" s="24"/>
      <c r="C262" s="24"/>
      <c r="E262" s="24"/>
    </row>
    <row r="263" spans="1:5" ht="15.75" customHeight="1">
      <c r="A263" s="24"/>
      <c r="C263" s="24"/>
      <c r="E263" s="24"/>
    </row>
    <row r="264" spans="1:5" ht="15.75" customHeight="1">
      <c r="A264" s="24"/>
      <c r="C264" s="24"/>
      <c r="E264" s="24"/>
    </row>
    <row r="265" spans="1:5" ht="15.75" customHeight="1">
      <c r="A265" s="24"/>
      <c r="C265" s="24"/>
      <c r="E265" s="24"/>
    </row>
    <row r="266" spans="1:5" ht="15.75" customHeight="1">
      <c r="A266" s="24"/>
      <c r="C266" s="24"/>
      <c r="E266" s="24"/>
    </row>
    <row r="267" spans="1:5" ht="15.75" customHeight="1">
      <c r="A267" s="24"/>
      <c r="C267" s="24"/>
      <c r="E267" s="24"/>
    </row>
    <row r="268" spans="1:5" ht="15.75" customHeight="1">
      <c r="A268" s="24"/>
      <c r="C268" s="24"/>
      <c r="E268" s="24"/>
    </row>
    <row r="269" spans="1:5" ht="15.75" customHeight="1">
      <c r="A269" s="24"/>
      <c r="C269" s="24"/>
      <c r="E269" s="24"/>
    </row>
    <row r="270" spans="1:5" ht="15.75" customHeight="1">
      <c r="A270" s="24"/>
      <c r="C270" s="24"/>
      <c r="E270" s="24"/>
    </row>
    <row r="271" spans="1:5" ht="15.75" customHeight="1">
      <c r="A271" s="24"/>
      <c r="C271" s="24"/>
      <c r="E271" s="24"/>
    </row>
    <row r="272" spans="1:5" ht="15.75" customHeight="1">
      <c r="A272" s="24"/>
      <c r="C272" s="24"/>
      <c r="E272" s="24"/>
    </row>
    <row r="273" spans="1:5" ht="15.75" customHeight="1">
      <c r="A273" s="24"/>
      <c r="C273" s="24"/>
      <c r="E273" s="24"/>
    </row>
    <row r="274" spans="1:5" ht="15.75" customHeight="1">
      <c r="A274" s="24"/>
      <c r="C274" s="24"/>
      <c r="E274" s="24"/>
    </row>
    <row r="275" spans="1:5" ht="15.75" customHeight="1">
      <c r="A275" s="24"/>
      <c r="C275" s="24"/>
      <c r="E275" s="24"/>
    </row>
    <row r="276" spans="1:5" ht="15.75" customHeight="1">
      <c r="A276" s="24"/>
      <c r="C276" s="24"/>
      <c r="E276" s="24"/>
    </row>
    <row r="277" spans="1:5" ht="15.75" customHeight="1">
      <c r="A277" s="24"/>
      <c r="C277" s="24"/>
      <c r="E277" s="24"/>
    </row>
    <row r="278" spans="1:5" ht="15.75" customHeight="1">
      <c r="A278" s="24"/>
      <c r="C278" s="24"/>
      <c r="E278" s="24"/>
    </row>
    <row r="279" spans="1:5" ht="15.75" customHeight="1">
      <c r="A279" s="24"/>
      <c r="C279" s="24"/>
      <c r="E279" s="24"/>
    </row>
    <row r="280" spans="1:5" ht="15.75" customHeight="1">
      <c r="A280" s="24"/>
      <c r="C280" s="24"/>
      <c r="E280" s="24"/>
    </row>
    <row r="281" spans="1:5" ht="15.75" customHeight="1">
      <c r="A281" s="24"/>
      <c r="C281" s="24"/>
      <c r="E281" s="24"/>
    </row>
    <row r="282" spans="1:5" ht="15.75" customHeight="1">
      <c r="A282" s="24"/>
      <c r="C282" s="24"/>
      <c r="E282" s="24"/>
    </row>
    <row r="283" spans="1:5" ht="15.75" customHeight="1">
      <c r="A283" s="24"/>
      <c r="C283" s="24"/>
      <c r="E283" s="24"/>
    </row>
    <row r="284" spans="1:5" ht="15.75" customHeight="1">
      <c r="A284" s="24"/>
      <c r="C284" s="24"/>
      <c r="E284" s="24"/>
    </row>
    <row r="285" spans="1:5" ht="15.75" customHeight="1">
      <c r="A285" s="24"/>
      <c r="C285" s="24"/>
      <c r="E285" s="24"/>
    </row>
    <row r="286" spans="1:5" ht="15.75" customHeight="1">
      <c r="A286" s="24"/>
      <c r="C286" s="24"/>
      <c r="E286" s="24"/>
    </row>
    <row r="287" spans="1:5" ht="15.75" customHeight="1">
      <c r="A287" s="24"/>
      <c r="C287" s="24"/>
      <c r="E287" s="24"/>
    </row>
    <row r="288" spans="1:5" ht="15.75" customHeight="1">
      <c r="A288" s="24"/>
      <c r="C288" s="24"/>
      <c r="E288" s="24"/>
    </row>
    <row r="289" spans="1:5" ht="15.75" customHeight="1">
      <c r="A289" s="24"/>
      <c r="C289" s="24"/>
      <c r="E289" s="24"/>
    </row>
    <row r="290" spans="1:5" ht="15.75" customHeight="1">
      <c r="A290" s="24"/>
      <c r="C290" s="24"/>
      <c r="E290" s="24"/>
    </row>
    <row r="291" spans="1:5" ht="15.75" customHeight="1">
      <c r="A291" s="24"/>
      <c r="C291" s="24"/>
      <c r="E291" s="24"/>
    </row>
    <row r="292" spans="1:5" ht="15.75" customHeight="1">
      <c r="A292" s="24"/>
      <c r="C292" s="24"/>
      <c r="E292" s="24"/>
    </row>
    <row r="293" spans="1:5" ht="15.75" customHeight="1">
      <c r="A293" s="24"/>
      <c r="C293" s="24"/>
      <c r="E293" s="24"/>
    </row>
    <row r="294" spans="1:5" ht="15.75" customHeight="1">
      <c r="A294" s="24"/>
      <c r="C294" s="24"/>
      <c r="E294" s="24"/>
    </row>
    <row r="295" spans="1:5" ht="15.75" customHeight="1">
      <c r="A295" s="24"/>
      <c r="C295" s="24"/>
      <c r="E295" s="24"/>
    </row>
    <row r="296" spans="1:5" ht="15.75" customHeight="1">
      <c r="A296" s="24"/>
      <c r="C296" s="24"/>
      <c r="E296" s="24"/>
    </row>
    <row r="297" spans="1:5" ht="15.75" customHeight="1">
      <c r="A297" s="24"/>
      <c r="C297" s="24"/>
      <c r="E297" s="24"/>
    </row>
    <row r="298" spans="1:5" ht="15.75" customHeight="1">
      <c r="A298" s="24"/>
      <c r="C298" s="24"/>
      <c r="E298" s="24"/>
    </row>
    <row r="299" spans="1:5" ht="15.75" customHeight="1">
      <c r="A299" s="24"/>
      <c r="C299" s="24"/>
      <c r="E299" s="24"/>
    </row>
    <row r="300" spans="1:5" ht="15.75" customHeight="1">
      <c r="A300" s="24"/>
      <c r="C300" s="24"/>
      <c r="E300" s="24"/>
    </row>
    <row r="301" spans="1:5" ht="15.75" customHeight="1">
      <c r="A301" s="24"/>
      <c r="C301" s="24"/>
      <c r="E301" s="24"/>
    </row>
    <row r="302" spans="1:5" ht="15.75" customHeight="1">
      <c r="A302" s="24"/>
      <c r="C302" s="24"/>
      <c r="E302" s="24"/>
    </row>
    <row r="303" spans="1:5" ht="15.75" customHeight="1">
      <c r="A303" s="24"/>
      <c r="C303" s="24"/>
      <c r="E303" s="24"/>
    </row>
    <row r="304" spans="1:5" ht="15.75" customHeight="1">
      <c r="A304" s="24"/>
      <c r="C304" s="24"/>
      <c r="E304" s="24"/>
    </row>
    <row r="305" spans="1:5" ht="15.75" customHeight="1">
      <c r="A305" s="24"/>
      <c r="C305" s="24"/>
      <c r="E305" s="24"/>
    </row>
    <row r="306" spans="1:5" ht="15.75" customHeight="1">
      <c r="A306" s="24"/>
      <c r="C306" s="24"/>
      <c r="E306" s="24"/>
    </row>
    <row r="307" spans="1:5" ht="15.75" customHeight="1">
      <c r="A307" s="24"/>
      <c r="C307" s="24"/>
      <c r="E307" s="24"/>
    </row>
    <row r="308" spans="1:5" ht="15.75" customHeight="1">
      <c r="A308" s="24"/>
      <c r="C308" s="24"/>
      <c r="E308" s="24"/>
    </row>
    <row r="309" spans="1:5" ht="15.75" customHeight="1">
      <c r="A309" s="24"/>
      <c r="C309" s="24"/>
      <c r="E309" s="24"/>
    </row>
    <row r="310" spans="1:5" ht="15.75" customHeight="1">
      <c r="A310" s="24"/>
      <c r="C310" s="24"/>
      <c r="E310" s="24"/>
    </row>
    <row r="311" spans="1:5" ht="15.75" customHeight="1">
      <c r="A311" s="24"/>
      <c r="C311" s="24"/>
      <c r="E311" s="24"/>
    </row>
    <row r="312" spans="1:5" ht="15.75" customHeight="1">
      <c r="A312" s="24"/>
      <c r="C312" s="24"/>
      <c r="E312" s="24"/>
    </row>
    <row r="313" spans="1:5" ht="15.75" customHeight="1">
      <c r="A313" s="24"/>
      <c r="C313" s="24"/>
      <c r="E313" s="24"/>
    </row>
    <row r="314" spans="1:5" ht="15.75" customHeight="1">
      <c r="A314" s="24"/>
      <c r="C314" s="24"/>
      <c r="E314" s="24"/>
    </row>
    <row r="315" spans="1:5" ht="15.75" customHeight="1">
      <c r="A315" s="24"/>
      <c r="C315" s="24"/>
      <c r="E315" s="24"/>
    </row>
    <row r="316" spans="1:5" ht="15.75" customHeight="1">
      <c r="A316" s="24"/>
      <c r="C316" s="24"/>
      <c r="E316" s="24"/>
    </row>
    <row r="317" spans="1:5" ht="15.75" customHeight="1">
      <c r="A317" s="24"/>
      <c r="C317" s="24"/>
      <c r="E317" s="24"/>
    </row>
    <row r="318" spans="1:5" ht="15.75" customHeight="1">
      <c r="A318" s="24"/>
      <c r="C318" s="24"/>
      <c r="E318" s="24"/>
    </row>
    <row r="319" spans="1:5" ht="15.75" customHeight="1">
      <c r="A319" s="24"/>
      <c r="C319" s="24"/>
      <c r="E319" s="24"/>
    </row>
    <row r="320" spans="1:5" ht="15.75" customHeight="1">
      <c r="A320" s="24"/>
      <c r="C320" s="24"/>
      <c r="E320" s="24"/>
    </row>
    <row r="321" spans="1:5" ht="15.75" customHeight="1">
      <c r="A321" s="24"/>
      <c r="C321" s="24"/>
      <c r="E321" s="24"/>
    </row>
    <row r="322" spans="1:5" ht="15.75" customHeight="1">
      <c r="A322" s="24"/>
      <c r="C322" s="24"/>
      <c r="E322" s="24"/>
    </row>
    <row r="323" spans="1:5" ht="15.75" customHeight="1">
      <c r="A323" s="24"/>
      <c r="C323" s="24"/>
      <c r="E323" s="24"/>
    </row>
    <row r="324" spans="1:5" ht="15.75" customHeight="1">
      <c r="A324" s="24"/>
      <c r="C324" s="24"/>
      <c r="E324" s="24"/>
    </row>
    <row r="325" spans="1:5" ht="15.75" customHeight="1">
      <c r="A325" s="24"/>
      <c r="C325" s="24"/>
      <c r="E325" s="24"/>
    </row>
    <row r="326" spans="1:5" ht="15.75" customHeight="1">
      <c r="A326" s="24"/>
      <c r="C326" s="24"/>
      <c r="E326" s="24"/>
    </row>
    <row r="327" spans="1:5" ht="15.75" customHeight="1">
      <c r="A327" s="24"/>
      <c r="C327" s="24"/>
      <c r="E327" s="24"/>
    </row>
    <row r="328" spans="1:5" ht="15.75" customHeight="1">
      <c r="A328" s="24"/>
      <c r="C328" s="24"/>
      <c r="E328" s="24"/>
    </row>
    <row r="329" spans="1:5" ht="15.75" customHeight="1">
      <c r="A329" s="24"/>
      <c r="C329" s="24"/>
      <c r="E329" s="24"/>
    </row>
    <row r="330" spans="1:5" ht="15.75" customHeight="1">
      <c r="A330" s="24"/>
      <c r="C330" s="24"/>
      <c r="E330" s="24"/>
    </row>
    <row r="331" spans="1:5" ht="15.75" customHeight="1">
      <c r="A331" s="24"/>
      <c r="C331" s="24"/>
      <c r="E331" s="24"/>
    </row>
    <row r="332" spans="1:5" ht="15.75" customHeight="1">
      <c r="A332" s="24"/>
      <c r="C332" s="24"/>
      <c r="E332" s="24"/>
    </row>
    <row r="333" spans="1:5" ht="15.75" customHeight="1">
      <c r="A333" s="24"/>
      <c r="C333" s="24"/>
      <c r="E333" s="24"/>
    </row>
    <row r="334" spans="1:5" ht="15.75" customHeight="1">
      <c r="A334" s="24"/>
      <c r="C334" s="24"/>
      <c r="E334" s="24"/>
    </row>
    <row r="335" spans="1:5" ht="15.75" customHeight="1">
      <c r="A335" s="24"/>
      <c r="C335" s="24"/>
      <c r="E335" s="24"/>
    </row>
    <row r="336" spans="1:5" ht="15.75" customHeight="1">
      <c r="A336" s="24"/>
      <c r="C336" s="24"/>
      <c r="E336" s="24"/>
    </row>
    <row r="337" spans="1:5" ht="15.75" customHeight="1">
      <c r="A337" s="24"/>
      <c r="C337" s="24"/>
      <c r="E337" s="24"/>
    </row>
    <row r="338" spans="1:5" ht="15.75" customHeight="1">
      <c r="A338" s="24"/>
      <c r="C338" s="24"/>
      <c r="E338" s="24"/>
    </row>
    <row r="339" spans="1:5" ht="15.75" customHeight="1">
      <c r="A339" s="24"/>
      <c r="C339" s="24"/>
      <c r="E339" s="24"/>
    </row>
    <row r="340" spans="1:5" ht="15.75" customHeight="1">
      <c r="A340" s="24"/>
      <c r="C340" s="24"/>
      <c r="E340" s="24"/>
    </row>
    <row r="341" spans="1:5" ht="15.75" customHeight="1">
      <c r="A341" s="24"/>
      <c r="C341" s="24"/>
      <c r="E341" s="24"/>
    </row>
    <row r="342" spans="1:5" ht="15.75" customHeight="1">
      <c r="A342" s="24"/>
      <c r="C342" s="24"/>
      <c r="E342" s="24"/>
    </row>
    <row r="343" spans="1:5" ht="15.75" customHeight="1">
      <c r="A343" s="24"/>
      <c r="C343" s="24"/>
      <c r="E343" s="24"/>
    </row>
    <row r="344" spans="1:5" ht="15.75" customHeight="1">
      <c r="A344" s="24"/>
      <c r="C344" s="24"/>
      <c r="E344" s="24"/>
    </row>
    <row r="345" spans="1:5" ht="15.75" customHeight="1">
      <c r="A345" s="24"/>
      <c r="C345" s="24"/>
      <c r="E345" s="24"/>
    </row>
    <row r="346" spans="1:5" ht="15.75" customHeight="1">
      <c r="A346" s="24"/>
      <c r="C346" s="24"/>
      <c r="E346" s="24"/>
    </row>
    <row r="347" spans="1:5" ht="15.75" customHeight="1">
      <c r="A347" s="24"/>
      <c r="C347" s="24"/>
      <c r="E347" s="24"/>
    </row>
    <row r="348" spans="1:5" ht="15.75" customHeight="1">
      <c r="A348" s="24"/>
      <c r="C348" s="24"/>
      <c r="E348" s="24"/>
    </row>
    <row r="349" spans="1:5" ht="15.75" customHeight="1">
      <c r="A349" s="24"/>
      <c r="C349" s="24"/>
      <c r="E349" s="24"/>
    </row>
    <row r="350" spans="1:5" ht="15.75" customHeight="1">
      <c r="A350" s="24"/>
      <c r="C350" s="24"/>
      <c r="E350" s="24"/>
    </row>
    <row r="351" spans="1:5" ht="15.75" customHeight="1">
      <c r="A351" s="24"/>
      <c r="C351" s="24"/>
      <c r="E351" s="24"/>
    </row>
    <row r="352" spans="1:5" ht="15.75" customHeight="1">
      <c r="A352" s="24"/>
      <c r="C352" s="24"/>
      <c r="E352" s="24"/>
    </row>
    <row r="353" spans="1:5" ht="15.75" customHeight="1">
      <c r="A353" s="24"/>
      <c r="C353" s="24"/>
      <c r="E353" s="24"/>
    </row>
    <row r="354" spans="1:5" ht="15.75" customHeight="1">
      <c r="A354" s="24"/>
      <c r="C354" s="24"/>
      <c r="E354" s="24"/>
    </row>
    <row r="355" spans="1:5" ht="15.75" customHeight="1">
      <c r="A355" s="24"/>
      <c r="C355" s="24"/>
      <c r="E355" s="24"/>
    </row>
    <row r="356" spans="1:5" ht="15.75" customHeight="1">
      <c r="A356" s="24"/>
      <c r="C356" s="24"/>
      <c r="E356" s="24"/>
    </row>
    <row r="357" spans="1:5" ht="15.75" customHeight="1">
      <c r="A357" s="24"/>
      <c r="C357" s="24"/>
      <c r="E357" s="24"/>
    </row>
    <row r="358" spans="1:5" ht="15.75" customHeight="1">
      <c r="A358" s="24"/>
      <c r="C358" s="24"/>
      <c r="E358" s="24"/>
    </row>
    <row r="359" spans="1:5" ht="15.75" customHeight="1">
      <c r="A359" s="24"/>
      <c r="C359" s="24"/>
      <c r="E359" s="24"/>
    </row>
    <row r="360" spans="1:5" ht="15.75" customHeight="1">
      <c r="A360" s="24"/>
      <c r="C360" s="24"/>
      <c r="E360" s="24"/>
    </row>
    <row r="361" spans="1:5" ht="15.75" customHeight="1">
      <c r="A361" s="24"/>
      <c r="C361" s="24"/>
      <c r="E361" s="24"/>
    </row>
    <row r="362" spans="1:5" ht="15.75" customHeight="1">
      <c r="A362" s="24"/>
      <c r="C362" s="24"/>
      <c r="E362" s="24"/>
    </row>
    <row r="363" spans="1:5" ht="15.75" customHeight="1">
      <c r="A363" s="24"/>
      <c r="C363" s="24"/>
      <c r="E363" s="24"/>
    </row>
    <row r="364" spans="1:5" ht="15.75" customHeight="1">
      <c r="A364" s="24"/>
      <c r="C364" s="24"/>
      <c r="E364" s="24"/>
    </row>
    <row r="365" spans="1:5" ht="15.75" customHeight="1">
      <c r="A365" s="24"/>
      <c r="C365" s="24"/>
      <c r="E365" s="24"/>
    </row>
    <row r="366" spans="1:5" ht="15.75" customHeight="1">
      <c r="A366" s="24"/>
      <c r="C366" s="24"/>
      <c r="E366" s="24"/>
    </row>
    <row r="367" spans="1:5" ht="15.75" customHeight="1">
      <c r="A367" s="24"/>
      <c r="C367" s="24"/>
      <c r="E367" s="24"/>
    </row>
    <row r="368" spans="1:5" ht="15.75" customHeight="1">
      <c r="A368" s="24"/>
      <c r="C368" s="24"/>
      <c r="E368" s="24"/>
    </row>
    <row r="369" spans="1:5" ht="15.75" customHeight="1">
      <c r="A369" s="24"/>
      <c r="C369" s="24"/>
      <c r="E369" s="24"/>
    </row>
    <row r="370" spans="1:5" ht="15.75" customHeight="1">
      <c r="A370" s="24"/>
      <c r="C370" s="24"/>
      <c r="E370" s="24"/>
    </row>
    <row r="371" spans="1:5" ht="15.75" customHeight="1">
      <c r="A371" s="24"/>
      <c r="C371" s="24"/>
      <c r="E371" s="24"/>
    </row>
    <row r="372" spans="1:5" ht="15.75" customHeight="1">
      <c r="A372" s="24"/>
      <c r="C372" s="24"/>
      <c r="E372" s="24"/>
    </row>
    <row r="373" spans="1:5" ht="15.75" customHeight="1">
      <c r="A373" s="24"/>
      <c r="C373" s="24"/>
      <c r="E373" s="24"/>
    </row>
    <row r="374" spans="1:5" ht="15.75" customHeight="1">
      <c r="A374" s="24"/>
      <c r="C374" s="24"/>
      <c r="E374" s="24"/>
    </row>
    <row r="375" spans="1:5" ht="15.75" customHeight="1">
      <c r="A375" s="24"/>
      <c r="C375" s="24"/>
      <c r="E375" s="24"/>
    </row>
    <row r="376" spans="1:5" ht="15.75" customHeight="1">
      <c r="A376" s="24"/>
      <c r="C376" s="24"/>
      <c r="E376" s="24"/>
    </row>
    <row r="377" spans="1:5" ht="15.75" customHeight="1">
      <c r="A377" s="24"/>
      <c r="C377" s="24"/>
      <c r="E377" s="24"/>
    </row>
    <row r="378" spans="1:5" ht="15.75" customHeight="1">
      <c r="A378" s="24"/>
      <c r="C378" s="24"/>
      <c r="E378" s="24"/>
    </row>
    <row r="379" spans="1:5" ht="15.75" customHeight="1">
      <c r="A379" s="24"/>
      <c r="C379" s="24"/>
      <c r="E379" s="24"/>
    </row>
    <row r="380" spans="1:5" ht="15.75" customHeight="1">
      <c r="A380" s="24"/>
      <c r="C380" s="24"/>
      <c r="E380" s="24"/>
    </row>
    <row r="381" spans="1:5" ht="15.75" customHeight="1">
      <c r="A381" s="24"/>
      <c r="C381" s="24"/>
      <c r="E381" s="24"/>
    </row>
    <row r="382" spans="1:5" ht="15.75" customHeight="1">
      <c r="A382" s="24"/>
      <c r="C382" s="24"/>
      <c r="E382" s="24"/>
    </row>
    <row r="383" spans="1:5" ht="15.75" customHeight="1">
      <c r="A383" s="24"/>
      <c r="C383" s="24"/>
      <c r="E383" s="24"/>
    </row>
    <row r="384" spans="1:5" ht="15.75" customHeight="1">
      <c r="A384" s="24"/>
      <c r="C384" s="24"/>
      <c r="E384" s="24"/>
    </row>
    <row r="385" spans="1:5" ht="15.75" customHeight="1">
      <c r="A385" s="24"/>
      <c r="C385" s="24"/>
      <c r="E385" s="24"/>
    </row>
    <row r="386" spans="1:5" ht="15.75" customHeight="1">
      <c r="A386" s="24"/>
      <c r="C386" s="24"/>
      <c r="E386" s="24"/>
    </row>
    <row r="387" spans="1:5" ht="15.75" customHeight="1">
      <c r="A387" s="24"/>
      <c r="C387" s="24"/>
      <c r="E387" s="24"/>
    </row>
    <row r="388" spans="1:5" ht="15.75" customHeight="1">
      <c r="A388" s="24"/>
      <c r="C388" s="24"/>
      <c r="E388" s="24"/>
    </row>
    <row r="389" spans="1:5" ht="15.75" customHeight="1">
      <c r="A389" s="24"/>
      <c r="C389" s="24"/>
      <c r="E389" s="24"/>
    </row>
    <row r="390" spans="1:5" ht="15.75" customHeight="1">
      <c r="A390" s="24"/>
      <c r="C390" s="24"/>
      <c r="E390" s="24"/>
    </row>
    <row r="391" spans="1:5" ht="15.75" customHeight="1">
      <c r="A391" s="24"/>
      <c r="C391" s="24"/>
      <c r="E391" s="24"/>
    </row>
    <row r="392" spans="1:5" ht="15.75" customHeight="1">
      <c r="A392" s="24"/>
      <c r="C392" s="24"/>
      <c r="E392" s="24"/>
    </row>
    <row r="393" spans="1:5" ht="15.75" customHeight="1">
      <c r="A393" s="24"/>
      <c r="C393" s="24"/>
      <c r="E393" s="24"/>
    </row>
    <row r="394" spans="1:5" ht="15.75" customHeight="1">
      <c r="A394" s="24"/>
      <c r="C394" s="24"/>
      <c r="E394" s="24"/>
    </row>
    <row r="395" spans="1:5" ht="15.75" customHeight="1">
      <c r="A395" s="24"/>
      <c r="C395" s="24"/>
      <c r="E395" s="24"/>
    </row>
    <row r="396" spans="1:5" ht="15.75" customHeight="1">
      <c r="A396" s="24"/>
      <c r="C396" s="24"/>
      <c r="E396" s="24"/>
    </row>
    <row r="397" spans="1:5" ht="15.75" customHeight="1">
      <c r="A397" s="24"/>
      <c r="C397" s="24"/>
      <c r="E397" s="24"/>
    </row>
    <row r="398" spans="1:5" ht="15.75" customHeight="1">
      <c r="A398" s="24"/>
      <c r="C398" s="24"/>
      <c r="E398" s="24"/>
    </row>
    <row r="399" spans="1:5" ht="15.75" customHeight="1">
      <c r="A399" s="24"/>
      <c r="C399" s="24"/>
      <c r="E399" s="24"/>
    </row>
    <row r="400" spans="1:5" ht="15.75" customHeight="1">
      <c r="A400" s="24"/>
      <c r="C400" s="24"/>
      <c r="E400" s="24"/>
    </row>
    <row r="401" spans="1:5" ht="15.75" customHeight="1">
      <c r="A401" s="24"/>
      <c r="C401" s="24"/>
      <c r="E401" s="24"/>
    </row>
    <row r="402" spans="1:5" ht="15.75" customHeight="1">
      <c r="A402" s="24"/>
      <c r="C402" s="24"/>
      <c r="E402" s="24"/>
    </row>
    <row r="403" spans="1:5" ht="15.75" customHeight="1">
      <c r="A403" s="24"/>
      <c r="C403" s="24"/>
      <c r="E403" s="24"/>
    </row>
    <row r="404" spans="1:5" ht="15.75" customHeight="1">
      <c r="A404" s="24"/>
      <c r="C404" s="24"/>
      <c r="E404" s="24"/>
    </row>
    <row r="405" spans="1:5" ht="15.75" customHeight="1">
      <c r="A405" s="24"/>
      <c r="C405" s="24"/>
      <c r="E405" s="24"/>
    </row>
    <row r="406" spans="1:5" ht="15.75" customHeight="1">
      <c r="A406" s="24"/>
      <c r="C406" s="24"/>
      <c r="E406" s="24"/>
    </row>
    <row r="407" spans="1:5" ht="15.75" customHeight="1">
      <c r="A407" s="24"/>
      <c r="C407" s="24"/>
      <c r="E407" s="24"/>
    </row>
    <row r="408" spans="1:5" ht="15.75" customHeight="1">
      <c r="A408" s="24"/>
      <c r="C408" s="24"/>
      <c r="E408" s="24"/>
    </row>
    <row r="409" spans="1:5" ht="15.75" customHeight="1">
      <c r="A409" s="24"/>
      <c r="C409" s="24"/>
      <c r="E409" s="24"/>
    </row>
    <row r="410" spans="1:5" ht="15.75" customHeight="1">
      <c r="A410" s="24"/>
      <c r="C410" s="24"/>
      <c r="E410" s="24"/>
    </row>
    <row r="411" spans="1:5" ht="15.75" customHeight="1">
      <c r="A411" s="24"/>
      <c r="C411" s="24"/>
      <c r="E411" s="24"/>
    </row>
    <row r="412" spans="1:5" ht="15.75" customHeight="1">
      <c r="A412" s="24"/>
      <c r="C412" s="24"/>
      <c r="E412" s="24"/>
    </row>
    <row r="413" spans="1:5" ht="15.75" customHeight="1">
      <c r="A413" s="24"/>
      <c r="C413" s="24"/>
      <c r="E413" s="24"/>
    </row>
    <row r="414" spans="1:5" ht="15.75" customHeight="1">
      <c r="A414" s="24"/>
      <c r="C414" s="24"/>
      <c r="E414" s="24"/>
    </row>
    <row r="415" spans="1:5" ht="15.75" customHeight="1">
      <c r="A415" s="24"/>
      <c r="C415" s="24"/>
      <c r="E415" s="24"/>
    </row>
    <row r="416" spans="1:5" ht="15.75" customHeight="1">
      <c r="A416" s="24"/>
      <c r="C416" s="24"/>
      <c r="E416" s="24"/>
    </row>
    <row r="417" spans="1:5" ht="15.75" customHeight="1">
      <c r="A417" s="24"/>
      <c r="C417" s="24"/>
      <c r="E417" s="24"/>
    </row>
    <row r="418" spans="1:5" ht="15.75" customHeight="1">
      <c r="A418" s="24"/>
      <c r="C418" s="24"/>
      <c r="E418" s="24"/>
    </row>
    <row r="419" spans="1:5" ht="15.75" customHeight="1">
      <c r="A419" s="24"/>
      <c r="C419" s="24"/>
      <c r="E419" s="24"/>
    </row>
    <row r="420" spans="1:5" ht="15.75" customHeight="1">
      <c r="A420" s="24"/>
      <c r="C420" s="24"/>
      <c r="E420" s="24"/>
    </row>
    <row r="421" spans="1:5" ht="15.75" customHeight="1">
      <c r="A421" s="24"/>
      <c r="C421" s="24"/>
      <c r="E421" s="24"/>
    </row>
    <row r="422" spans="1:5" ht="15.75" customHeight="1">
      <c r="A422" s="24"/>
      <c r="C422" s="24"/>
      <c r="E422" s="24"/>
    </row>
    <row r="423" spans="1:5" ht="15.75" customHeight="1">
      <c r="A423" s="24"/>
      <c r="C423" s="24"/>
      <c r="E423" s="24"/>
    </row>
    <row r="424" spans="1:5" ht="15.75" customHeight="1">
      <c r="A424" s="24"/>
      <c r="C424" s="24"/>
      <c r="E424" s="24"/>
    </row>
    <row r="425" spans="1:5" ht="15.75" customHeight="1">
      <c r="A425" s="24"/>
      <c r="C425" s="24"/>
      <c r="E425" s="24"/>
    </row>
    <row r="426" spans="1:5" ht="15.75" customHeight="1">
      <c r="A426" s="24"/>
      <c r="C426" s="24"/>
      <c r="E426" s="24"/>
    </row>
    <row r="427" spans="1:5" ht="15.75" customHeight="1">
      <c r="A427" s="24"/>
      <c r="C427" s="24"/>
      <c r="E427" s="24"/>
    </row>
    <row r="428" spans="1:5" ht="15.75" customHeight="1">
      <c r="A428" s="24"/>
      <c r="C428" s="24"/>
      <c r="E428" s="24"/>
    </row>
    <row r="429" spans="1:5" ht="15.75" customHeight="1">
      <c r="A429" s="24"/>
      <c r="C429" s="24"/>
      <c r="E429" s="24"/>
    </row>
    <row r="430" spans="1:5" ht="15.75" customHeight="1">
      <c r="A430" s="24"/>
      <c r="C430" s="24"/>
      <c r="E430" s="24"/>
    </row>
    <row r="431" spans="1:5" ht="15.75" customHeight="1">
      <c r="A431" s="24"/>
      <c r="C431" s="24"/>
      <c r="E431" s="24"/>
    </row>
    <row r="432" spans="1:5" ht="15.75" customHeight="1">
      <c r="A432" s="24"/>
      <c r="C432" s="24"/>
      <c r="E432" s="24"/>
    </row>
    <row r="433" spans="1:5" ht="15.75" customHeight="1">
      <c r="A433" s="24"/>
      <c r="C433" s="24"/>
      <c r="E433" s="24"/>
    </row>
    <row r="434" spans="1:5" ht="15.75" customHeight="1">
      <c r="A434" s="24"/>
      <c r="C434" s="24"/>
      <c r="E434" s="24"/>
    </row>
    <row r="435" spans="1:5" ht="15.75" customHeight="1">
      <c r="A435" s="24"/>
      <c r="C435" s="24"/>
      <c r="E435" s="24"/>
    </row>
    <row r="436" spans="1:5" ht="15.75" customHeight="1">
      <c r="A436" s="24"/>
      <c r="C436" s="24"/>
      <c r="E436" s="24"/>
    </row>
    <row r="437" spans="1:5" ht="15.75" customHeight="1">
      <c r="A437" s="24"/>
      <c r="C437" s="24"/>
      <c r="E437" s="24"/>
    </row>
    <row r="438" spans="1:5" ht="15.75" customHeight="1">
      <c r="A438" s="24"/>
      <c r="C438" s="24"/>
      <c r="E438" s="24"/>
    </row>
    <row r="439" spans="1:5" ht="15.75" customHeight="1">
      <c r="A439" s="24"/>
      <c r="C439" s="24"/>
      <c r="E439" s="24"/>
    </row>
    <row r="440" spans="1:5" ht="15.75" customHeight="1">
      <c r="A440" s="24"/>
      <c r="C440" s="24"/>
      <c r="E440" s="24"/>
    </row>
    <row r="441" spans="1:5" ht="15.75" customHeight="1">
      <c r="A441" s="24"/>
      <c r="C441" s="24"/>
      <c r="E441" s="24"/>
    </row>
    <row r="442" spans="1:5" ht="15.75" customHeight="1">
      <c r="A442" s="24"/>
      <c r="C442" s="24"/>
      <c r="E442" s="24"/>
    </row>
    <row r="443" spans="1:5" ht="15.75" customHeight="1">
      <c r="A443" s="24"/>
      <c r="C443" s="24"/>
      <c r="E443" s="24"/>
    </row>
    <row r="444" spans="1:5" ht="15.75" customHeight="1">
      <c r="A444" s="24"/>
      <c r="C444" s="24"/>
      <c r="E444" s="24"/>
    </row>
    <row r="445" spans="1:5" ht="15.75" customHeight="1">
      <c r="A445" s="24"/>
      <c r="C445" s="24"/>
      <c r="E445" s="24"/>
    </row>
    <row r="446" spans="1:5" ht="15.75" customHeight="1">
      <c r="A446" s="24"/>
      <c r="C446" s="24"/>
      <c r="E446" s="24"/>
    </row>
    <row r="447" spans="1:5" ht="15.75" customHeight="1">
      <c r="A447" s="24"/>
      <c r="C447" s="24"/>
      <c r="E447" s="24"/>
    </row>
    <row r="448" spans="1:5" ht="15.75" customHeight="1">
      <c r="A448" s="24"/>
      <c r="C448" s="24"/>
      <c r="E448" s="24"/>
    </row>
    <row r="449" spans="1:5" ht="15.75" customHeight="1">
      <c r="A449" s="24"/>
      <c r="C449" s="24"/>
      <c r="E449" s="24"/>
    </row>
    <row r="450" spans="1:5" ht="15.75" customHeight="1">
      <c r="A450" s="24"/>
      <c r="C450" s="24"/>
      <c r="E450" s="24"/>
    </row>
    <row r="451" spans="1:5" ht="15.75" customHeight="1">
      <c r="A451" s="24"/>
      <c r="C451" s="24"/>
      <c r="E451" s="24"/>
    </row>
    <row r="452" spans="1:5" ht="15.75" customHeight="1">
      <c r="A452" s="24"/>
      <c r="C452" s="24"/>
      <c r="E452" s="24"/>
    </row>
    <row r="453" spans="1:5" ht="15.75" customHeight="1">
      <c r="A453" s="24"/>
      <c r="C453" s="24"/>
      <c r="E453" s="24"/>
    </row>
    <row r="454" spans="1:5" ht="15.75" customHeight="1">
      <c r="A454" s="24"/>
      <c r="C454" s="24"/>
      <c r="E454" s="24"/>
    </row>
    <row r="455" spans="1:5" ht="15.75" customHeight="1">
      <c r="A455" s="24"/>
      <c r="C455" s="24"/>
      <c r="E455" s="24"/>
    </row>
    <row r="456" spans="1:5" ht="15.75" customHeight="1">
      <c r="A456" s="24"/>
      <c r="C456" s="24"/>
      <c r="E456" s="24"/>
    </row>
    <row r="457" spans="1:5" ht="15.75" customHeight="1">
      <c r="A457" s="24"/>
      <c r="C457" s="24"/>
      <c r="E457" s="24"/>
    </row>
    <row r="458" spans="1:5" ht="15.75" customHeight="1">
      <c r="A458" s="24"/>
      <c r="C458" s="24"/>
      <c r="E458" s="24"/>
    </row>
    <row r="459" spans="1:5" ht="15.75" customHeight="1">
      <c r="A459" s="24"/>
      <c r="C459" s="24"/>
      <c r="E459" s="24"/>
    </row>
    <row r="460" spans="1:5" ht="15.75" customHeight="1">
      <c r="A460" s="24"/>
      <c r="C460" s="24"/>
      <c r="E460" s="24"/>
    </row>
    <row r="461" spans="1:5" ht="15.75" customHeight="1">
      <c r="A461" s="24"/>
      <c r="C461" s="24"/>
      <c r="E461" s="24"/>
    </row>
    <row r="462" spans="1:5" ht="15.75" customHeight="1">
      <c r="A462" s="24"/>
      <c r="C462" s="24"/>
      <c r="E462" s="24"/>
    </row>
    <row r="463" spans="1:5" ht="15.75" customHeight="1">
      <c r="A463" s="24"/>
      <c r="C463" s="24"/>
      <c r="E463" s="24"/>
    </row>
    <row r="464" spans="1:5" ht="15.75" customHeight="1">
      <c r="A464" s="24"/>
      <c r="C464" s="24"/>
      <c r="E464" s="24"/>
    </row>
    <row r="465" spans="1:5" ht="15.75" customHeight="1">
      <c r="A465" s="24"/>
      <c r="C465" s="24"/>
      <c r="E465" s="24"/>
    </row>
    <row r="466" spans="1:5" ht="15.75" customHeight="1">
      <c r="A466" s="24"/>
      <c r="C466" s="24"/>
      <c r="E466" s="24"/>
    </row>
    <row r="467" spans="1:5" ht="15.75" customHeight="1">
      <c r="A467" s="24"/>
      <c r="C467" s="24"/>
      <c r="E467" s="24"/>
    </row>
    <row r="468" spans="1:5" ht="15.75" customHeight="1">
      <c r="A468" s="24"/>
      <c r="C468" s="24"/>
      <c r="E468" s="24"/>
    </row>
    <row r="469" spans="1:5" ht="15.75" customHeight="1">
      <c r="A469" s="24"/>
      <c r="C469" s="24"/>
      <c r="E469" s="24"/>
    </row>
    <row r="470" spans="1:5" ht="15.75" customHeight="1">
      <c r="A470" s="24"/>
      <c r="C470" s="24"/>
      <c r="E470" s="24"/>
    </row>
    <row r="471" spans="1:5" ht="15.75" customHeight="1">
      <c r="A471" s="24"/>
      <c r="C471" s="24"/>
      <c r="E471" s="24"/>
    </row>
    <row r="472" spans="1:5" ht="15.75" customHeight="1">
      <c r="A472" s="24"/>
      <c r="C472" s="24"/>
      <c r="E472" s="24"/>
    </row>
    <row r="473" spans="1:5" ht="15.75" customHeight="1">
      <c r="A473" s="24"/>
      <c r="C473" s="24"/>
      <c r="E473" s="24"/>
    </row>
    <row r="474" spans="1:5" ht="15.75" customHeight="1">
      <c r="A474" s="24"/>
      <c r="C474" s="24"/>
      <c r="E474" s="24"/>
    </row>
    <row r="475" spans="1:5" ht="15.75" customHeight="1">
      <c r="A475" s="24"/>
      <c r="C475" s="24"/>
      <c r="E475" s="24"/>
    </row>
    <row r="476" spans="1:5" ht="15.75" customHeight="1">
      <c r="A476" s="24"/>
      <c r="C476" s="24"/>
      <c r="E476" s="24"/>
    </row>
    <row r="477" spans="1:5" ht="15.75" customHeight="1">
      <c r="A477" s="24"/>
      <c r="C477" s="24"/>
      <c r="E477" s="24"/>
    </row>
    <row r="478" spans="1:5" ht="15.75" customHeight="1">
      <c r="A478" s="24"/>
      <c r="C478" s="24"/>
      <c r="E478" s="24"/>
    </row>
    <row r="479" spans="1:5" ht="15.75" customHeight="1">
      <c r="A479" s="24"/>
      <c r="C479" s="24"/>
      <c r="E479" s="24"/>
    </row>
    <row r="480" spans="1:5" ht="15.75" customHeight="1">
      <c r="A480" s="24"/>
      <c r="C480" s="24"/>
      <c r="E480" s="24"/>
    </row>
    <row r="481" spans="1:5" ht="15.75" customHeight="1">
      <c r="A481" s="24"/>
      <c r="C481" s="24"/>
      <c r="E481" s="24"/>
    </row>
    <row r="482" spans="1:5" ht="15.75" customHeight="1">
      <c r="A482" s="24"/>
      <c r="C482" s="24"/>
      <c r="E482" s="24"/>
    </row>
    <row r="483" spans="1:5" ht="15.75" customHeight="1">
      <c r="A483" s="24"/>
      <c r="C483" s="24"/>
      <c r="E483" s="24"/>
    </row>
    <row r="484" spans="1:5" ht="15.75" customHeight="1">
      <c r="A484" s="24"/>
      <c r="C484" s="24"/>
      <c r="E484" s="24"/>
    </row>
    <row r="485" spans="1:5" ht="15.75" customHeight="1">
      <c r="A485" s="24"/>
      <c r="C485" s="24"/>
      <c r="E485" s="24"/>
    </row>
    <row r="486" spans="1:5" ht="15.75" customHeight="1">
      <c r="A486" s="24"/>
      <c r="C486" s="24"/>
      <c r="E486" s="24"/>
    </row>
    <row r="487" spans="1:5" ht="15.75" customHeight="1">
      <c r="A487" s="24"/>
      <c r="C487" s="24"/>
      <c r="E487" s="24"/>
    </row>
    <row r="488" spans="1:5" ht="15.75" customHeight="1">
      <c r="A488" s="24"/>
      <c r="C488" s="24"/>
      <c r="E488" s="24"/>
    </row>
    <row r="489" spans="1:5" ht="15.75" customHeight="1">
      <c r="A489" s="24"/>
      <c r="C489" s="24"/>
      <c r="E489" s="24"/>
    </row>
    <row r="490" spans="1:5" ht="15.75" customHeight="1">
      <c r="A490" s="24"/>
      <c r="C490" s="24"/>
      <c r="E490" s="24"/>
    </row>
    <row r="491" spans="1:5" ht="15.75" customHeight="1">
      <c r="A491" s="24"/>
      <c r="C491" s="24"/>
      <c r="E491" s="24"/>
    </row>
    <row r="492" spans="1:5" ht="15.75" customHeight="1">
      <c r="A492" s="24"/>
      <c r="C492" s="24"/>
      <c r="E492" s="24"/>
    </row>
    <row r="493" spans="1:5" ht="15.75" customHeight="1">
      <c r="A493" s="24"/>
      <c r="C493" s="24"/>
      <c r="E493" s="24"/>
    </row>
    <row r="494" spans="1:5" ht="15.75" customHeight="1">
      <c r="A494" s="24"/>
      <c r="C494" s="24"/>
      <c r="E494" s="24"/>
    </row>
    <row r="495" spans="1:5" ht="15.75" customHeight="1">
      <c r="A495" s="24"/>
      <c r="C495" s="24"/>
      <c r="E495" s="24"/>
    </row>
    <row r="496" spans="1:5" ht="15.75" customHeight="1">
      <c r="A496" s="24"/>
      <c r="C496" s="24"/>
      <c r="E496" s="24"/>
    </row>
    <row r="497" spans="1:5" ht="15.75" customHeight="1">
      <c r="A497" s="24"/>
      <c r="C497" s="24"/>
      <c r="E497" s="24"/>
    </row>
    <row r="498" spans="1:5" ht="15.75" customHeight="1">
      <c r="A498" s="24"/>
      <c r="C498" s="24"/>
      <c r="E498" s="24"/>
    </row>
    <row r="499" spans="1:5" ht="15.75" customHeight="1">
      <c r="A499" s="24"/>
      <c r="C499" s="24"/>
      <c r="E499" s="24"/>
    </row>
    <row r="500" spans="1:5" ht="15.75" customHeight="1">
      <c r="A500" s="24"/>
      <c r="C500" s="24"/>
      <c r="E500" s="24"/>
    </row>
    <row r="501" spans="1:5" ht="15.75" customHeight="1">
      <c r="A501" s="24"/>
      <c r="C501" s="24"/>
      <c r="E501" s="24"/>
    </row>
    <row r="502" spans="1:5" ht="15.75" customHeight="1">
      <c r="A502" s="24"/>
      <c r="C502" s="24"/>
      <c r="E502" s="24"/>
    </row>
    <row r="503" spans="1:5" ht="15.75" customHeight="1">
      <c r="A503" s="24"/>
      <c r="C503" s="24"/>
      <c r="E503" s="24"/>
    </row>
    <row r="504" spans="1:5" ht="15.75" customHeight="1">
      <c r="A504" s="24"/>
      <c r="C504" s="24"/>
      <c r="E504" s="24"/>
    </row>
    <row r="505" spans="1:5" ht="15.75" customHeight="1">
      <c r="A505" s="24"/>
      <c r="C505" s="24"/>
      <c r="E505" s="24"/>
    </row>
    <row r="506" spans="1:5" ht="15.75" customHeight="1">
      <c r="A506" s="24"/>
      <c r="C506" s="24"/>
      <c r="E506" s="24"/>
    </row>
    <row r="507" spans="1:5" ht="15.75" customHeight="1">
      <c r="A507" s="24"/>
      <c r="C507" s="24"/>
      <c r="E507" s="24"/>
    </row>
    <row r="508" spans="1:5" ht="15.75" customHeight="1">
      <c r="A508" s="24"/>
      <c r="C508" s="24"/>
      <c r="E508" s="24"/>
    </row>
    <row r="509" spans="1:5" ht="15.75" customHeight="1">
      <c r="A509" s="24"/>
      <c r="C509" s="24"/>
      <c r="E509" s="24"/>
    </row>
    <row r="510" spans="1:5" ht="15.75" customHeight="1">
      <c r="A510" s="24"/>
      <c r="C510" s="24"/>
      <c r="E510" s="24"/>
    </row>
    <row r="511" spans="1:5" ht="15.75" customHeight="1">
      <c r="A511" s="24"/>
      <c r="C511" s="24"/>
      <c r="E511" s="24"/>
    </row>
    <row r="512" spans="1:5" ht="15.75" customHeight="1">
      <c r="A512" s="24"/>
      <c r="C512" s="24"/>
      <c r="E512" s="24"/>
    </row>
    <row r="513" spans="1:5" ht="15.75" customHeight="1">
      <c r="A513" s="24"/>
      <c r="C513" s="24"/>
      <c r="E513" s="24"/>
    </row>
    <row r="514" spans="1:5" ht="15.75" customHeight="1">
      <c r="A514" s="24"/>
      <c r="C514" s="24"/>
      <c r="E514" s="24"/>
    </row>
    <row r="515" spans="1:5" ht="15.75" customHeight="1">
      <c r="A515" s="24"/>
      <c r="C515" s="24"/>
      <c r="E515" s="24"/>
    </row>
    <row r="516" spans="1:5" ht="15.75" customHeight="1">
      <c r="A516" s="24"/>
      <c r="C516" s="24"/>
      <c r="E516" s="24"/>
    </row>
    <row r="517" spans="1:5" ht="15.75" customHeight="1">
      <c r="A517" s="24"/>
      <c r="C517" s="24"/>
      <c r="E517" s="24"/>
    </row>
    <row r="518" spans="1:5" ht="15.75" customHeight="1">
      <c r="A518" s="24"/>
      <c r="C518" s="24"/>
      <c r="E518" s="24"/>
    </row>
    <row r="519" spans="1:5" ht="15.75" customHeight="1">
      <c r="A519" s="24"/>
      <c r="C519" s="24"/>
      <c r="E519" s="24"/>
    </row>
    <row r="520" spans="1:5" ht="15.75" customHeight="1">
      <c r="A520" s="24"/>
      <c r="C520" s="24"/>
      <c r="E520" s="24"/>
    </row>
    <row r="521" spans="1:5" ht="15.75" customHeight="1">
      <c r="A521" s="24"/>
      <c r="C521" s="24"/>
      <c r="E521" s="24"/>
    </row>
    <row r="522" spans="1:5" ht="15.75" customHeight="1">
      <c r="A522" s="24"/>
      <c r="C522" s="24"/>
      <c r="E522" s="24"/>
    </row>
    <row r="523" spans="1:5" ht="15.75" customHeight="1">
      <c r="A523" s="24"/>
      <c r="C523" s="24"/>
      <c r="E523" s="24"/>
    </row>
    <row r="524" spans="1:5" ht="15.75" customHeight="1">
      <c r="A524" s="24"/>
      <c r="C524" s="24"/>
      <c r="E524" s="24"/>
    </row>
    <row r="525" spans="1:5" ht="15.75" customHeight="1">
      <c r="A525" s="24"/>
      <c r="C525" s="24"/>
      <c r="E525" s="24"/>
    </row>
    <row r="526" spans="1:5" ht="15.75" customHeight="1">
      <c r="A526" s="24"/>
      <c r="C526" s="24"/>
      <c r="E526" s="24"/>
    </row>
    <row r="527" spans="1:5" ht="15.75" customHeight="1">
      <c r="A527" s="24"/>
      <c r="C527" s="24"/>
      <c r="E527" s="24"/>
    </row>
    <row r="528" spans="1:5" ht="15.75" customHeight="1">
      <c r="A528" s="24"/>
      <c r="C528" s="24"/>
      <c r="E528" s="24"/>
    </row>
    <row r="529" spans="1:5" ht="15.75" customHeight="1">
      <c r="A529" s="24"/>
      <c r="C529" s="24"/>
      <c r="E529" s="24"/>
    </row>
    <row r="530" spans="1:5" ht="15.75" customHeight="1">
      <c r="A530" s="24"/>
      <c r="C530" s="24"/>
      <c r="E530" s="24"/>
    </row>
    <row r="531" spans="1:5" ht="15.75" customHeight="1">
      <c r="A531" s="24"/>
      <c r="C531" s="24"/>
      <c r="E531" s="24"/>
    </row>
    <row r="532" spans="1:5" ht="15.75" customHeight="1">
      <c r="A532" s="24"/>
      <c r="C532" s="24"/>
      <c r="E532" s="24"/>
    </row>
    <row r="533" spans="1:5" ht="15.75" customHeight="1">
      <c r="A533" s="24"/>
      <c r="C533" s="24"/>
      <c r="E533" s="24"/>
    </row>
    <row r="534" spans="1:5" ht="15.75" customHeight="1">
      <c r="A534" s="24"/>
      <c r="C534" s="24"/>
      <c r="E534" s="24"/>
    </row>
    <row r="535" spans="1:5" ht="15.75" customHeight="1">
      <c r="A535" s="24"/>
      <c r="C535" s="24"/>
      <c r="E535" s="24"/>
    </row>
    <row r="536" spans="1:5" ht="15.75" customHeight="1">
      <c r="A536" s="24"/>
      <c r="C536" s="24"/>
      <c r="E536" s="24"/>
    </row>
    <row r="537" spans="1:5" ht="15.75" customHeight="1">
      <c r="A537" s="24"/>
      <c r="C537" s="24"/>
      <c r="E537" s="24"/>
    </row>
    <row r="538" spans="1:5" ht="15.75" customHeight="1">
      <c r="A538" s="24"/>
      <c r="C538" s="24"/>
      <c r="E538" s="24"/>
    </row>
    <row r="539" spans="1:5" ht="15.75" customHeight="1">
      <c r="A539" s="24"/>
      <c r="C539" s="24"/>
      <c r="E539" s="24"/>
    </row>
    <row r="540" spans="1:5" ht="15.75" customHeight="1">
      <c r="A540" s="24"/>
      <c r="C540" s="24"/>
      <c r="E540" s="24"/>
    </row>
    <row r="541" spans="1:5" ht="15.75" customHeight="1">
      <c r="A541" s="24"/>
      <c r="C541" s="24"/>
      <c r="E541" s="24"/>
    </row>
    <row r="542" spans="1:5" ht="15.75" customHeight="1">
      <c r="A542" s="24"/>
      <c r="C542" s="24"/>
      <c r="E542" s="24"/>
    </row>
    <row r="543" spans="1:5" ht="15.75" customHeight="1">
      <c r="A543" s="24"/>
      <c r="C543" s="24"/>
      <c r="E543" s="24"/>
    </row>
    <row r="544" spans="1:5" ht="15.75" customHeight="1">
      <c r="A544" s="24"/>
      <c r="C544" s="24"/>
      <c r="E544" s="24"/>
    </row>
    <row r="545" spans="1:5" ht="15.75" customHeight="1">
      <c r="A545" s="24"/>
      <c r="C545" s="24"/>
      <c r="E545" s="24"/>
    </row>
    <row r="546" spans="1:5" ht="15.75" customHeight="1">
      <c r="A546" s="24"/>
      <c r="C546" s="24"/>
      <c r="E546" s="24"/>
    </row>
    <row r="547" spans="1:5" ht="15.75" customHeight="1">
      <c r="A547" s="24"/>
      <c r="C547" s="24"/>
      <c r="E547" s="24"/>
    </row>
    <row r="548" spans="1:5" ht="15.75" customHeight="1">
      <c r="A548" s="24"/>
      <c r="C548" s="24"/>
      <c r="E548" s="24"/>
    </row>
    <row r="549" spans="1:5" ht="15.75" customHeight="1">
      <c r="A549" s="24"/>
      <c r="C549" s="24"/>
      <c r="E549" s="24"/>
    </row>
    <row r="550" spans="1:5" ht="15.75" customHeight="1">
      <c r="A550" s="24"/>
      <c r="C550" s="24"/>
      <c r="E550" s="24"/>
    </row>
    <row r="551" spans="1:5" ht="15.75" customHeight="1">
      <c r="A551" s="24"/>
      <c r="C551" s="24"/>
      <c r="E551" s="24"/>
    </row>
    <row r="552" spans="1:5" ht="15.75" customHeight="1">
      <c r="A552" s="24"/>
      <c r="C552" s="24"/>
      <c r="E552" s="24"/>
    </row>
    <row r="553" spans="1:5" ht="15.75" customHeight="1">
      <c r="A553" s="24"/>
      <c r="C553" s="24"/>
      <c r="E553" s="24"/>
    </row>
    <row r="554" spans="1:5" ht="15.75" customHeight="1">
      <c r="A554" s="24"/>
      <c r="C554" s="24"/>
      <c r="E554" s="24"/>
    </row>
    <row r="555" spans="1:5" ht="15.75" customHeight="1">
      <c r="A555" s="24"/>
      <c r="C555" s="24"/>
      <c r="E555" s="24"/>
    </row>
    <row r="556" spans="1:5" ht="15.75" customHeight="1">
      <c r="A556" s="24"/>
      <c r="C556" s="24"/>
      <c r="E556" s="24"/>
    </row>
    <row r="557" spans="1:5" ht="15.75" customHeight="1">
      <c r="A557" s="24"/>
      <c r="C557" s="24"/>
      <c r="E557" s="24"/>
    </row>
    <row r="558" spans="1:5" ht="15.75" customHeight="1">
      <c r="A558" s="24"/>
      <c r="C558" s="24"/>
      <c r="E558" s="24"/>
    </row>
    <row r="559" spans="1:5" ht="15.75" customHeight="1">
      <c r="A559" s="24"/>
      <c r="C559" s="24"/>
      <c r="E559" s="24"/>
    </row>
    <row r="560" spans="1:5" ht="15.75" customHeight="1">
      <c r="A560" s="24"/>
      <c r="C560" s="24"/>
      <c r="E560" s="24"/>
    </row>
    <row r="561" spans="1:5" ht="15.75" customHeight="1">
      <c r="A561" s="24"/>
      <c r="C561" s="24"/>
      <c r="E561" s="24"/>
    </row>
    <row r="562" spans="1:5" ht="15.75" customHeight="1">
      <c r="A562" s="24"/>
      <c r="C562" s="24"/>
      <c r="E562" s="24"/>
    </row>
    <row r="563" spans="1:5" ht="15.75" customHeight="1">
      <c r="A563" s="24"/>
      <c r="C563" s="24"/>
      <c r="E563" s="24"/>
    </row>
    <row r="564" spans="1:5" ht="15.75" customHeight="1">
      <c r="A564" s="24"/>
      <c r="C564" s="24"/>
      <c r="E564" s="24"/>
    </row>
    <row r="565" spans="1:5" ht="15.75" customHeight="1">
      <c r="A565" s="24"/>
      <c r="C565" s="24"/>
      <c r="E565" s="24"/>
    </row>
    <row r="566" spans="1:5" ht="15.75" customHeight="1">
      <c r="A566" s="24"/>
      <c r="C566" s="24"/>
      <c r="E566" s="24"/>
    </row>
    <row r="567" spans="1:5" ht="15.75" customHeight="1">
      <c r="A567" s="24"/>
      <c r="C567" s="24"/>
      <c r="E567" s="24"/>
    </row>
    <row r="568" spans="1:5" ht="15.75" customHeight="1">
      <c r="A568" s="24"/>
      <c r="C568" s="24"/>
      <c r="E568" s="24"/>
    </row>
    <row r="569" spans="1:5" ht="15.75" customHeight="1">
      <c r="A569" s="24"/>
      <c r="C569" s="24"/>
      <c r="E569" s="24"/>
    </row>
    <row r="570" spans="1:5" ht="15.75" customHeight="1">
      <c r="A570" s="24"/>
      <c r="C570" s="24"/>
      <c r="E570" s="24"/>
    </row>
    <row r="571" spans="1:5" ht="15.75" customHeight="1">
      <c r="A571" s="24"/>
      <c r="C571" s="24"/>
      <c r="E571" s="24"/>
    </row>
    <row r="572" spans="1:5" ht="15.75" customHeight="1">
      <c r="A572" s="24"/>
      <c r="C572" s="24"/>
      <c r="E572" s="24"/>
    </row>
    <row r="573" spans="1:5" ht="15.75" customHeight="1">
      <c r="A573" s="24"/>
      <c r="C573" s="24"/>
      <c r="E573" s="24"/>
    </row>
    <row r="574" spans="1:5" ht="15.75" customHeight="1">
      <c r="A574" s="24"/>
      <c r="C574" s="24"/>
      <c r="E574" s="24"/>
    </row>
    <row r="575" spans="1:5" ht="15.75" customHeight="1">
      <c r="A575" s="24"/>
      <c r="C575" s="24"/>
      <c r="E575" s="24"/>
    </row>
    <row r="576" spans="1:5" ht="15.75" customHeight="1">
      <c r="A576" s="24"/>
      <c r="C576" s="24"/>
      <c r="E576" s="24"/>
    </row>
    <row r="577" spans="1:5" ht="15.75" customHeight="1">
      <c r="A577" s="24"/>
      <c r="C577" s="24"/>
      <c r="E577" s="24"/>
    </row>
    <row r="578" spans="1:5" ht="15.75" customHeight="1">
      <c r="A578" s="24"/>
      <c r="C578" s="24"/>
      <c r="E578" s="24"/>
    </row>
    <row r="579" spans="1:5" ht="15.75" customHeight="1">
      <c r="A579" s="24"/>
      <c r="C579" s="24"/>
      <c r="E579" s="24"/>
    </row>
    <row r="580" spans="1:5" ht="15.75" customHeight="1">
      <c r="A580" s="24"/>
      <c r="C580" s="24"/>
      <c r="E580" s="24"/>
    </row>
    <row r="581" spans="1:5" ht="15.75" customHeight="1">
      <c r="A581" s="24"/>
      <c r="C581" s="24"/>
      <c r="E581" s="24"/>
    </row>
    <row r="582" spans="1:5" ht="15.75" customHeight="1">
      <c r="A582" s="24"/>
      <c r="C582" s="24"/>
      <c r="E582" s="24"/>
    </row>
    <row r="583" spans="1:5" ht="15.75" customHeight="1">
      <c r="A583" s="24"/>
      <c r="C583" s="24"/>
      <c r="E583" s="24"/>
    </row>
    <row r="584" spans="1:5" ht="15.75" customHeight="1">
      <c r="A584" s="24"/>
      <c r="C584" s="24"/>
      <c r="E584" s="24"/>
    </row>
    <row r="585" spans="1:5" ht="15.75" customHeight="1">
      <c r="A585" s="24"/>
      <c r="C585" s="24"/>
      <c r="E585" s="24"/>
    </row>
    <row r="586" spans="1:5" ht="15.75" customHeight="1">
      <c r="A586" s="24"/>
      <c r="C586" s="24"/>
      <c r="E586" s="24"/>
    </row>
    <row r="587" spans="1:5" ht="15.75" customHeight="1">
      <c r="A587" s="24"/>
      <c r="C587" s="24"/>
      <c r="E587" s="24"/>
    </row>
    <row r="588" spans="1:5" ht="15.75" customHeight="1">
      <c r="A588" s="24"/>
      <c r="C588" s="24"/>
      <c r="E588" s="24"/>
    </row>
    <row r="589" spans="1:5" ht="15.75" customHeight="1">
      <c r="A589" s="24"/>
      <c r="C589" s="24"/>
      <c r="E589" s="24"/>
    </row>
    <row r="590" spans="1:5" ht="15.75" customHeight="1">
      <c r="A590" s="24"/>
      <c r="C590" s="24"/>
      <c r="E590" s="24"/>
    </row>
    <row r="591" spans="1:5" ht="15.75" customHeight="1">
      <c r="A591" s="24"/>
      <c r="C591" s="24"/>
      <c r="E591" s="24"/>
    </row>
    <row r="592" spans="1:5" ht="15.75" customHeight="1">
      <c r="A592" s="24"/>
      <c r="C592" s="24"/>
      <c r="E592" s="24"/>
    </row>
    <row r="593" spans="1:5" ht="15.75" customHeight="1">
      <c r="A593" s="24"/>
      <c r="C593" s="24"/>
      <c r="E593" s="24"/>
    </row>
    <row r="594" spans="1:5" ht="15.75" customHeight="1">
      <c r="A594" s="24"/>
      <c r="C594" s="24"/>
      <c r="E594" s="24"/>
    </row>
    <row r="595" spans="1:5" ht="15.75" customHeight="1">
      <c r="A595" s="24"/>
      <c r="C595" s="24"/>
      <c r="E595" s="24"/>
    </row>
    <row r="596" spans="1:5" ht="15.75" customHeight="1">
      <c r="A596" s="24"/>
      <c r="C596" s="24"/>
      <c r="E596" s="24"/>
    </row>
    <row r="597" spans="1:5" ht="15.75" customHeight="1">
      <c r="A597" s="24"/>
      <c r="C597" s="24"/>
      <c r="E597" s="24"/>
    </row>
    <row r="598" spans="1:5" ht="15.75" customHeight="1">
      <c r="A598" s="24"/>
      <c r="C598" s="24"/>
      <c r="E598" s="24"/>
    </row>
    <row r="599" spans="1:5" ht="15.75" customHeight="1">
      <c r="A599" s="24"/>
      <c r="C599" s="24"/>
      <c r="E599" s="24"/>
    </row>
    <row r="600" spans="1:5" ht="15.75" customHeight="1">
      <c r="A600" s="24"/>
      <c r="C600" s="24"/>
      <c r="E600" s="24"/>
    </row>
    <row r="601" spans="1:5" ht="15.75" customHeight="1">
      <c r="A601" s="24"/>
      <c r="C601" s="24"/>
      <c r="E601" s="24"/>
    </row>
    <row r="602" spans="1:5" ht="15.75" customHeight="1">
      <c r="A602" s="24"/>
      <c r="C602" s="24"/>
      <c r="E602" s="24"/>
    </row>
    <row r="603" spans="1:5" ht="15.75" customHeight="1">
      <c r="A603" s="24"/>
      <c r="C603" s="24"/>
      <c r="E603" s="24"/>
    </row>
    <row r="604" spans="1:5" ht="15.75" customHeight="1">
      <c r="A604" s="24"/>
      <c r="C604" s="24"/>
      <c r="E604" s="24"/>
    </row>
    <row r="605" spans="1:5" ht="15.75" customHeight="1">
      <c r="A605" s="24"/>
      <c r="C605" s="24"/>
      <c r="E605" s="24"/>
    </row>
    <row r="606" spans="1:5" ht="15.75" customHeight="1">
      <c r="A606" s="24"/>
      <c r="C606" s="24"/>
      <c r="E606" s="24"/>
    </row>
    <row r="607" spans="1:5" ht="15.75" customHeight="1">
      <c r="A607" s="24"/>
      <c r="C607" s="24"/>
      <c r="E607" s="24"/>
    </row>
    <row r="608" spans="1:5" ht="15.75" customHeight="1">
      <c r="A608" s="24"/>
      <c r="C608" s="24"/>
      <c r="E608" s="24"/>
    </row>
    <row r="609" spans="1:5" ht="15.75" customHeight="1">
      <c r="A609" s="24"/>
      <c r="C609" s="24"/>
      <c r="E609" s="24"/>
    </row>
    <row r="610" spans="1:5" ht="15.75" customHeight="1">
      <c r="A610" s="24"/>
      <c r="C610" s="24"/>
      <c r="E610" s="24"/>
    </row>
    <row r="611" spans="1:5" ht="15.75" customHeight="1">
      <c r="A611" s="24"/>
      <c r="C611" s="24"/>
      <c r="E611" s="24"/>
    </row>
    <row r="612" spans="1:5" ht="15.75" customHeight="1">
      <c r="A612" s="24"/>
      <c r="C612" s="24"/>
      <c r="E612" s="24"/>
    </row>
    <row r="613" spans="1:5" ht="15.75" customHeight="1">
      <c r="A613" s="24"/>
      <c r="C613" s="24"/>
      <c r="E613" s="24"/>
    </row>
    <row r="614" spans="1:5" ht="15.75" customHeight="1">
      <c r="A614" s="24"/>
      <c r="C614" s="24"/>
      <c r="E614" s="24"/>
    </row>
    <row r="615" spans="1:5" ht="15.75" customHeight="1">
      <c r="A615" s="24"/>
      <c r="C615" s="24"/>
      <c r="E615" s="24"/>
    </row>
    <row r="616" spans="1:5" ht="15.75" customHeight="1">
      <c r="A616" s="24"/>
      <c r="C616" s="24"/>
      <c r="E616" s="24"/>
    </row>
    <row r="617" spans="1:5" ht="15.75" customHeight="1">
      <c r="A617" s="24"/>
      <c r="C617" s="24"/>
      <c r="E617" s="24"/>
    </row>
    <row r="618" spans="1:5" ht="15.75" customHeight="1">
      <c r="A618" s="24"/>
      <c r="C618" s="24"/>
      <c r="E618" s="24"/>
    </row>
    <row r="619" spans="1:5" ht="15.75" customHeight="1">
      <c r="A619" s="24"/>
      <c r="C619" s="24"/>
      <c r="E619" s="24"/>
    </row>
    <row r="620" spans="1:5" ht="15.75" customHeight="1">
      <c r="A620" s="24"/>
      <c r="C620" s="24"/>
      <c r="E620" s="24"/>
    </row>
    <row r="621" spans="1:5" ht="15.75" customHeight="1">
      <c r="A621" s="24"/>
      <c r="C621" s="24"/>
      <c r="E621" s="24"/>
    </row>
    <row r="622" spans="1:5" ht="15.75" customHeight="1">
      <c r="A622" s="24"/>
      <c r="C622" s="24"/>
      <c r="E622" s="24"/>
    </row>
    <row r="623" spans="1:5" ht="15.75" customHeight="1">
      <c r="A623" s="24"/>
      <c r="C623" s="24"/>
      <c r="E623" s="24"/>
    </row>
    <row r="624" spans="1:5" ht="15.75" customHeight="1">
      <c r="A624" s="24"/>
      <c r="C624" s="24"/>
      <c r="E624" s="24"/>
    </row>
    <row r="625" spans="1:5" ht="15.75" customHeight="1">
      <c r="A625" s="24"/>
      <c r="C625" s="24"/>
      <c r="E625" s="24"/>
    </row>
    <row r="626" spans="1:5" ht="15.75" customHeight="1">
      <c r="A626" s="24"/>
      <c r="C626" s="24"/>
      <c r="E626" s="24"/>
    </row>
    <row r="627" spans="1:5" ht="15.75" customHeight="1">
      <c r="A627" s="24"/>
      <c r="C627" s="24"/>
      <c r="E627" s="24"/>
    </row>
    <row r="628" spans="1:5" ht="15.75" customHeight="1">
      <c r="A628" s="24"/>
      <c r="C628" s="24"/>
      <c r="E628" s="24"/>
    </row>
    <row r="629" spans="1:5" ht="15.75" customHeight="1">
      <c r="A629" s="24"/>
      <c r="C629" s="24"/>
      <c r="E629" s="24"/>
    </row>
    <row r="630" spans="1:5" ht="15.75" customHeight="1">
      <c r="A630" s="24"/>
      <c r="C630" s="24"/>
      <c r="E630" s="24"/>
    </row>
    <row r="631" spans="1:5" ht="15.75" customHeight="1">
      <c r="A631" s="24"/>
      <c r="C631" s="24"/>
      <c r="E631" s="24"/>
    </row>
    <row r="632" spans="1:5" ht="15.75" customHeight="1">
      <c r="A632" s="24"/>
      <c r="C632" s="24"/>
      <c r="E632" s="24"/>
    </row>
    <row r="633" spans="1:5" ht="15.75" customHeight="1">
      <c r="A633" s="24"/>
      <c r="C633" s="24"/>
      <c r="E633" s="24"/>
    </row>
    <row r="634" spans="1:5" ht="15.75" customHeight="1">
      <c r="A634" s="24"/>
      <c r="C634" s="24"/>
      <c r="E634" s="24"/>
    </row>
    <row r="635" spans="1:5" ht="15.75" customHeight="1">
      <c r="A635" s="24"/>
      <c r="C635" s="24"/>
      <c r="E635" s="24"/>
    </row>
    <row r="636" spans="1:5" ht="15.75" customHeight="1">
      <c r="A636" s="24"/>
      <c r="C636" s="24"/>
      <c r="E636" s="24"/>
    </row>
    <row r="637" spans="1:5" ht="15.75" customHeight="1">
      <c r="A637" s="24"/>
      <c r="C637" s="24"/>
      <c r="E637" s="24"/>
    </row>
    <row r="638" spans="1:5" ht="15.75" customHeight="1">
      <c r="A638" s="24"/>
      <c r="C638" s="24"/>
      <c r="E638" s="24"/>
    </row>
    <row r="639" spans="1:5" ht="15.75" customHeight="1">
      <c r="A639" s="24"/>
      <c r="C639" s="24"/>
      <c r="E639" s="24"/>
    </row>
    <row r="640" spans="1:5" ht="15.75" customHeight="1">
      <c r="A640" s="24"/>
      <c r="C640" s="24"/>
      <c r="E640" s="24"/>
    </row>
    <row r="641" spans="1:5" ht="15.75" customHeight="1">
      <c r="A641" s="24"/>
      <c r="C641" s="24"/>
      <c r="E641" s="24"/>
    </row>
    <row r="642" spans="1:5" ht="15.75" customHeight="1">
      <c r="A642" s="24"/>
      <c r="C642" s="24"/>
      <c r="E642" s="24"/>
    </row>
    <row r="643" spans="1:5" ht="15.75" customHeight="1">
      <c r="A643" s="24"/>
      <c r="C643" s="24"/>
      <c r="E643" s="24"/>
    </row>
    <row r="644" spans="1:5" ht="15.75" customHeight="1">
      <c r="A644" s="24"/>
      <c r="C644" s="24"/>
      <c r="E644" s="24"/>
    </row>
    <row r="645" spans="1:5" ht="15.75" customHeight="1">
      <c r="A645" s="24"/>
      <c r="C645" s="24"/>
      <c r="E645" s="24"/>
    </row>
    <row r="646" spans="1:5" ht="15.75" customHeight="1">
      <c r="A646" s="24"/>
      <c r="C646" s="24"/>
      <c r="E646" s="24"/>
    </row>
    <row r="647" spans="1:5" ht="15.75" customHeight="1">
      <c r="A647" s="24"/>
      <c r="C647" s="24"/>
      <c r="E647" s="24"/>
    </row>
    <row r="648" spans="1:5" ht="15.75" customHeight="1">
      <c r="A648" s="24"/>
      <c r="C648" s="24"/>
      <c r="E648" s="24"/>
    </row>
    <row r="649" spans="1:5" ht="15.75" customHeight="1">
      <c r="A649" s="24"/>
      <c r="C649" s="24"/>
      <c r="E649" s="24"/>
    </row>
    <row r="650" spans="1:5" ht="15.75" customHeight="1">
      <c r="A650" s="24"/>
      <c r="C650" s="24"/>
      <c r="E650" s="24"/>
    </row>
    <row r="651" spans="1:5" ht="15.75" customHeight="1">
      <c r="A651" s="24"/>
      <c r="C651" s="24"/>
      <c r="E651" s="24"/>
    </row>
    <row r="652" spans="1:5" ht="15.75" customHeight="1">
      <c r="A652" s="24"/>
      <c r="C652" s="24"/>
      <c r="E652" s="24"/>
    </row>
    <row r="653" spans="1:5" ht="15.75" customHeight="1">
      <c r="A653" s="24"/>
      <c r="C653" s="24"/>
      <c r="E653" s="24"/>
    </row>
    <row r="654" spans="1:5" ht="15.75" customHeight="1">
      <c r="A654" s="24"/>
      <c r="C654" s="24"/>
      <c r="E654" s="24"/>
    </row>
    <row r="655" spans="1:5" ht="15.75" customHeight="1">
      <c r="A655" s="24"/>
      <c r="C655" s="24"/>
      <c r="E655" s="24"/>
    </row>
    <row r="656" spans="1:5" ht="15.75" customHeight="1">
      <c r="A656" s="24"/>
      <c r="C656" s="24"/>
      <c r="E656" s="24"/>
    </row>
    <row r="657" spans="1:5" ht="15.75" customHeight="1">
      <c r="A657" s="24"/>
      <c r="C657" s="24"/>
      <c r="E657" s="24"/>
    </row>
    <row r="658" spans="1:5" ht="15.75" customHeight="1">
      <c r="A658" s="24"/>
      <c r="C658" s="24"/>
      <c r="E658" s="24"/>
    </row>
    <row r="659" spans="1:5" ht="15.75" customHeight="1">
      <c r="A659" s="24"/>
      <c r="C659" s="24"/>
      <c r="E659" s="24"/>
    </row>
    <row r="660" spans="1:5" ht="15.75" customHeight="1">
      <c r="A660" s="24"/>
      <c r="C660" s="24"/>
      <c r="E660" s="24"/>
    </row>
    <row r="661" spans="1:5" ht="15.75" customHeight="1">
      <c r="A661" s="24"/>
      <c r="C661" s="24"/>
      <c r="E661" s="24"/>
    </row>
    <row r="662" spans="1:5" ht="15.75" customHeight="1">
      <c r="A662" s="24"/>
      <c r="C662" s="24"/>
      <c r="E662" s="24"/>
    </row>
    <row r="663" spans="1:5" ht="15.75" customHeight="1">
      <c r="A663" s="24"/>
      <c r="C663" s="24"/>
      <c r="E663" s="24"/>
    </row>
    <row r="664" spans="1:5" ht="15.75" customHeight="1">
      <c r="A664" s="24"/>
      <c r="C664" s="24"/>
      <c r="E664" s="24"/>
    </row>
    <row r="665" spans="1:5" ht="15.75" customHeight="1">
      <c r="A665" s="24"/>
      <c r="C665" s="24"/>
      <c r="E665" s="24"/>
    </row>
    <row r="666" spans="1:5" ht="15.75" customHeight="1">
      <c r="A666" s="24"/>
      <c r="C666" s="24"/>
      <c r="E666" s="24"/>
    </row>
    <row r="667" spans="1:5" ht="15.75" customHeight="1">
      <c r="A667" s="24"/>
      <c r="C667" s="24"/>
      <c r="E667" s="24"/>
    </row>
    <row r="668" spans="1:5" ht="15.75" customHeight="1">
      <c r="A668" s="24"/>
      <c r="C668" s="24"/>
      <c r="E668" s="24"/>
    </row>
    <row r="669" spans="1:5" ht="15.75" customHeight="1">
      <c r="A669" s="24"/>
      <c r="C669" s="24"/>
      <c r="E669" s="24"/>
    </row>
    <row r="670" spans="1:5" ht="15.75" customHeight="1">
      <c r="A670" s="24"/>
      <c r="C670" s="24"/>
      <c r="E670" s="24"/>
    </row>
    <row r="671" spans="1:5" ht="15.75" customHeight="1">
      <c r="A671" s="24"/>
      <c r="C671" s="24"/>
      <c r="E671" s="24"/>
    </row>
    <row r="672" spans="1:5" ht="15.75" customHeight="1">
      <c r="A672" s="24"/>
      <c r="C672" s="24"/>
      <c r="E672" s="24"/>
    </row>
    <row r="673" spans="1:5" ht="15.75" customHeight="1">
      <c r="A673" s="24"/>
      <c r="C673" s="24"/>
      <c r="E673" s="24"/>
    </row>
    <row r="674" spans="1:5" ht="15.75" customHeight="1">
      <c r="A674" s="24"/>
      <c r="C674" s="24"/>
      <c r="E674" s="24"/>
    </row>
    <row r="675" spans="1:5" ht="15.75" customHeight="1">
      <c r="A675" s="24"/>
      <c r="C675" s="24"/>
      <c r="E675" s="24"/>
    </row>
    <row r="676" spans="1:5" ht="15.75" customHeight="1">
      <c r="A676" s="24"/>
      <c r="C676" s="24"/>
      <c r="E676" s="24"/>
    </row>
    <row r="677" spans="1:5" ht="15.75" customHeight="1">
      <c r="A677" s="24"/>
      <c r="C677" s="24"/>
      <c r="E677" s="24"/>
    </row>
    <row r="678" spans="1:5" ht="15.75" customHeight="1">
      <c r="A678" s="24"/>
      <c r="C678" s="24"/>
      <c r="E678" s="24"/>
    </row>
    <row r="679" spans="1:5" ht="15.75" customHeight="1">
      <c r="A679" s="24"/>
      <c r="C679" s="24"/>
      <c r="E679" s="24"/>
    </row>
    <row r="680" spans="1:5" ht="15.75" customHeight="1">
      <c r="A680" s="24"/>
      <c r="C680" s="24"/>
      <c r="E680" s="24"/>
    </row>
    <row r="681" spans="1:5" ht="15.75" customHeight="1">
      <c r="A681" s="24"/>
      <c r="C681" s="24"/>
      <c r="E681" s="24"/>
    </row>
    <row r="682" spans="1:5" ht="15.75" customHeight="1">
      <c r="A682" s="24"/>
      <c r="C682" s="24"/>
      <c r="E682" s="24"/>
    </row>
    <row r="683" spans="1:5" ht="15.75" customHeight="1">
      <c r="A683" s="24"/>
      <c r="C683" s="24"/>
      <c r="E683" s="24"/>
    </row>
    <row r="684" spans="1:5" ht="15.75" customHeight="1">
      <c r="A684" s="24"/>
      <c r="C684" s="24"/>
      <c r="E684" s="24"/>
    </row>
    <row r="685" spans="1:5" ht="15.75" customHeight="1">
      <c r="A685" s="24"/>
      <c r="C685" s="24"/>
      <c r="E685" s="24"/>
    </row>
    <row r="686" spans="1:5" ht="15.75" customHeight="1">
      <c r="A686" s="24"/>
      <c r="C686" s="24"/>
      <c r="E686" s="24"/>
    </row>
    <row r="687" spans="1:5" ht="15.75" customHeight="1">
      <c r="A687" s="24"/>
      <c r="C687" s="24"/>
      <c r="E687" s="24"/>
    </row>
    <row r="688" spans="1:5" ht="15.75" customHeight="1">
      <c r="A688" s="24"/>
      <c r="C688" s="24"/>
      <c r="E688" s="24"/>
    </row>
    <row r="689" spans="1:5" ht="15.75" customHeight="1">
      <c r="A689" s="24"/>
      <c r="C689" s="24"/>
      <c r="E689" s="24"/>
    </row>
    <row r="690" spans="1:5" ht="15.75" customHeight="1">
      <c r="A690" s="24"/>
      <c r="C690" s="24"/>
      <c r="E690" s="24"/>
    </row>
    <row r="691" spans="1:5" ht="15.75" customHeight="1">
      <c r="A691" s="24"/>
      <c r="C691" s="24"/>
      <c r="E691" s="24"/>
    </row>
    <row r="692" spans="1:5" ht="15.75" customHeight="1">
      <c r="A692" s="24"/>
      <c r="C692" s="24"/>
      <c r="E692" s="24"/>
    </row>
    <row r="693" spans="1:5" ht="15.75" customHeight="1">
      <c r="A693" s="24"/>
      <c r="C693" s="24"/>
      <c r="E693" s="24"/>
    </row>
    <row r="694" spans="1:5" ht="15.75" customHeight="1">
      <c r="A694" s="24"/>
      <c r="C694" s="24"/>
      <c r="E694" s="24"/>
    </row>
    <row r="695" spans="1:5" ht="15.75" customHeight="1">
      <c r="A695" s="24"/>
      <c r="C695" s="24"/>
      <c r="E695" s="24"/>
    </row>
    <row r="696" spans="1:5" ht="15.75" customHeight="1">
      <c r="A696" s="24"/>
      <c r="C696" s="24"/>
      <c r="E696" s="24"/>
    </row>
    <row r="697" spans="1:5" ht="15.75" customHeight="1">
      <c r="A697" s="24"/>
      <c r="C697" s="24"/>
      <c r="E697" s="24"/>
    </row>
    <row r="698" spans="1:5" ht="15.75" customHeight="1">
      <c r="A698" s="24"/>
      <c r="C698" s="24"/>
      <c r="E698" s="24"/>
    </row>
    <row r="699" spans="1:5" ht="15.75" customHeight="1">
      <c r="A699" s="24"/>
      <c r="C699" s="24"/>
      <c r="E699" s="24"/>
    </row>
    <row r="700" spans="1:5" ht="15.75" customHeight="1">
      <c r="A700" s="24"/>
      <c r="C700" s="24"/>
      <c r="E700" s="24"/>
    </row>
    <row r="701" spans="1:5" ht="15.75" customHeight="1">
      <c r="A701" s="24"/>
      <c r="C701" s="24"/>
      <c r="E701" s="24"/>
    </row>
    <row r="702" spans="1:5" ht="15.75" customHeight="1">
      <c r="A702" s="24"/>
      <c r="C702" s="24"/>
      <c r="E702" s="24"/>
    </row>
    <row r="703" spans="1:5" ht="15.75" customHeight="1">
      <c r="A703" s="24"/>
      <c r="C703" s="24"/>
      <c r="E703" s="24"/>
    </row>
    <row r="704" spans="1:5" ht="15.75" customHeight="1">
      <c r="A704" s="24"/>
      <c r="C704" s="24"/>
      <c r="E704" s="24"/>
    </row>
    <row r="705" spans="1:5" ht="15.75" customHeight="1">
      <c r="A705" s="24"/>
      <c r="C705" s="24"/>
      <c r="E705" s="24"/>
    </row>
    <row r="706" spans="1:5" ht="15.75" customHeight="1">
      <c r="A706" s="24"/>
      <c r="C706" s="24"/>
      <c r="E706" s="24"/>
    </row>
    <row r="707" spans="1:5" ht="15.75" customHeight="1">
      <c r="A707" s="24"/>
      <c r="C707" s="24"/>
      <c r="E707" s="24"/>
    </row>
    <row r="708" spans="1:5" ht="15.75" customHeight="1">
      <c r="A708" s="24"/>
      <c r="C708" s="24"/>
      <c r="E708" s="24"/>
    </row>
    <row r="709" spans="1:5" ht="15.75" customHeight="1">
      <c r="A709" s="24"/>
      <c r="C709" s="24"/>
      <c r="E709" s="24"/>
    </row>
    <row r="710" spans="1:5" ht="15.75" customHeight="1">
      <c r="A710" s="24"/>
      <c r="C710" s="24"/>
      <c r="E710" s="24"/>
    </row>
    <row r="711" spans="1:5" ht="15.75" customHeight="1">
      <c r="A711" s="24"/>
      <c r="C711" s="24"/>
      <c r="E711" s="24"/>
    </row>
    <row r="712" spans="1:5" ht="15.75" customHeight="1">
      <c r="A712" s="24"/>
      <c r="C712" s="24"/>
      <c r="E712" s="24"/>
    </row>
    <row r="713" spans="1:5" ht="15.75" customHeight="1">
      <c r="A713" s="24"/>
      <c r="C713" s="24"/>
      <c r="E713" s="24"/>
    </row>
    <row r="714" spans="1:5" ht="15.75" customHeight="1">
      <c r="A714" s="24"/>
      <c r="C714" s="24"/>
      <c r="E714" s="24"/>
    </row>
    <row r="715" spans="1:5" ht="15.75" customHeight="1">
      <c r="A715" s="24"/>
      <c r="C715" s="24"/>
      <c r="E715" s="24"/>
    </row>
    <row r="716" spans="1:5" ht="15.75" customHeight="1">
      <c r="A716" s="24"/>
      <c r="C716" s="24"/>
      <c r="E716" s="24"/>
    </row>
    <row r="717" spans="1:5" ht="15.75" customHeight="1">
      <c r="A717" s="24"/>
      <c r="C717" s="24"/>
      <c r="E717" s="24"/>
    </row>
    <row r="718" spans="1:5" ht="15.75" customHeight="1">
      <c r="A718" s="24"/>
      <c r="C718" s="24"/>
      <c r="E718" s="24"/>
    </row>
    <row r="719" spans="1:5" ht="15.75" customHeight="1">
      <c r="A719" s="24"/>
      <c r="C719" s="24"/>
      <c r="E719" s="24"/>
    </row>
    <row r="720" spans="1:5" ht="15.75" customHeight="1">
      <c r="A720" s="24"/>
      <c r="C720" s="24"/>
      <c r="E720" s="24"/>
    </row>
    <row r="721" spans="1:5" ht="15.75" customHeight="1">
      <c r="A721" s="24"/>
      <c r="C721" s="24"/>
      <c r="E721" s="24"/>
    </row>
    <row r="722" spans="1:5" ht="15.75" customHeight="1">
      <c r="A722" s="24"/>
      <c r="C722" s="24"/>
      <c r="E722" s="24"/>
    </row>
    <row r="723" spans="1:5" ht="15.75" customHeight="1">
      <c r="A723" s="24"/>
      <c r="C723" s="24"/>
      <c r="E723" s="24"/>
    </row>
    <row r="724" spans="1:5" ht="15.75" customHeight="1">
      <c r="A724" s="24"/>
      <c r="C724" s="24"/>
      <c r="E724" s="24"/>
    </row>
    <row r="725" spans="1:5" ht="15.75" customHeight="1">
      <c r="A725" s="24"/>
      <c r="C725" s="24"/>
      <c r="E725" s="24"/>
    </row>
    <row r="726" spans="1:5" ht="15.75" customHeight="1">
      <c r="A726" s="24"/>
      <c r="C726" s="24"/>
      <c r="E726" s="24"/>
    </row>
    <row r="727" spans="1:5" ht="15.75" customHeight="1">
      <c r="A727" s="24"/>
      <c r="C727" s="24"/>
      <c r="E727" s="24"/>
    </row>
    <row r="728" spans="1:5" ht="15.75" customHeight="1">
      <c r="A728" s="24"/>
      <c r="C728" s="24"/>
      <c r="E728" s="24"/>
    </row>
    <row r="729" spans="1:5" ht="15.75" customHeight="1">
      <c r="A729" s="24"/>
      <c r="C729" s="24"/>
      <c r="E729" s="24"/>
    </row>
    <row r="730" spans="1:5" ht="15.75" customHeight="1">
      <c r="A730" s="24"/>
      <c r="C730" s="24"/>
      <c r="E730" s="24"/>
    </row>
    <row r="731" spans="1:5" ht="15.75" customHeight="1">
      <c r="A731" s="24"/>
      <c r="C731" s="24"/>
      <c r="E731" s="24"/>
    </row>
    <row r="732" spans="1:5" ht="15.75" customHeight="1">
      <c r="A732" s="24"/>
      <c r="C732" s="24"/>
      <c r="E732" s="24"/>
    </row>
    <row r="733" spans="1:5" ht="15.75" customHeight="1">
      <c r="A733" s="24"/>
      <c r="C733" s="24"/>
      <c r="E733" s="24"/>
    </row>
    <row r="734" spans="1:5" ht="15.75" customHeight="1">
      <c r="A734" s="24"/>
      <c r="C734" s="24"/>
      <c r="E734" s="24"/>
    </row>
    <row r="735" spans="1:5" ht="15.75" customHeight="1">
      <c r="A735" s="24"/>
      <c r="C735" s="24"/>
      <c r="E735" s="24"/>
    </row>
    <row r="736" spans="1:5" ht="15.75" customHeight="1">
      <c r="A736" s="24"/>
      <c r="C736" s="24"/>
      <c r="E736" s="24"/>
    </row>
    <row r="737" spans="1:5" ht="15.75" customHeight="1">
      <c r="A737" s="24"/>
      <c r="C737" s="24"/>
      <c r="E737" s="24"/>
    </row>
    <row r="738" spans="1:5" ht="15.75" customHeight="1">
      <c r="A738" s="24"/>
      <c r="C738" s="24"/>
      <c r="E738" s="24"/>
    </row>
    <row r="739" spans="1:5" ht="15.75" customHeight="1">
      <c r="A739" s="24"/>
      <c r="C739" s="24"/>
      <c r="E739" s="24"/>
    </row>
    <row r="740" spans="1:5" ht="15.75" customHeight="1">
      <c r="A740" s="24"/>
      <c r="C740" s="24"/>
      <c r="E740" s="24"/>
    </row>
    <row r="741" spans="1:5" ht="15.75" customHeight="1">
      <c r="A741" s="24"/>
      <c r="C741" s="24"/>
      <c r="E741" s="24"/>
    </row>
    <row r="742" spans="1:5" ht="15.75" customHeight="1">
      <c r="A742" s="24"/>
      <c r="C742" s="24"/>
      <c r="E742" s="24"/>
    </row>
    <row r="743" spans="1:5" ht="15.75" customHeight="1">
      <c r="A743" s="24"/>
      <c r="C743" s="24"/>
      <c r="E743" s="24"/>
    </row>
    <row r="744" spans="1:5" ht="15.75" customHeight="1">
      <c r="A744" s="24"/>
      <c r="C744" s="24"/>
      <c r="E744" s="24"/>
    </row>
    <row r="745" spans="1:5" ht="15.75" customHeight="1">
      <c r="A745" s="24"/>
      <c r="C745" s="24"/>
      <c r="E745" s="24"/>
    </row>
    <row r="746" spans="1:5" ht="15.75" customHeight="1">
      <c r="A746" s="24"/>
      <c r="C746" s="24"/>
      <c r="E746" s="24"/>
    </row>
    <row r="747" spans="1:5" ht="15.75" customHeight="1">
      <c r="A747" s="24"/>
      <c r="C747" s="24"/>
      <c r="E747" s="24"/>
    </row>
    <row r="748" spans="1:5" ht="15.75" customHeight="1">
      <c r="A748" s="24"/>
      <c r="C748" s="24"/>
      <c r="E748" s="24"/>
    </row>
    <row r="749" spans="1:5" ht="15.75" customHeight="1">
      <c r="A749" s="24"/>
      <c r="C749" s="24"/>
      <c r="E749" s="24"/>
    </row>
    <row r="750" spans="1:5" ht="15.75" customHeight="1">
      <c r="A750" s="24"/>
      <c r="C750" s="24"/>
      <c r="E750" s="24"/>
    </row>
    <row r="751" spans="1:5" ht="15.75" customHeight="1">
      <c r="A751" s="24"/>
      <c r="C751" s="24"/>
      <c r="E751" s="24"/>
    </row>
    <row r="752" spans="1:5" ht="15.75" customHeight="1">
      <c r="A752" s="24"/>
      <c r="C752" s="24"/>
      <c r="E752" s="24"/>
    </row>
    <row r="753" spans="1:5" ht="15.75" customHeight="1">
      <c r="A753" s="24"/>
      <c r="C753" s="24"/>
      <c r="E753" s="24"/>
    </row>
    <row r="754" spans="1:5" ht="15.75" customHeight="1">
      <c r="A754" s="24"/>
      <c r="C754" s="24"/>
      <c r="E754" s="24"/>
    </row>
    <row r="755" spans="1:5" ht="15.75" customHeight="1">
      <c r="A755" s="24"/>
      <c r="C755" s="24"/>
      <c r="E755" s="24"/>
    </row>
    <row r="756" spans="1:5" ht="15.75" customHeight="1">
      <c r="A756" s="24"/>
      <c r="C756" s="24"/>
      <c r="E756" s="24"/>
    </row>
    <row r="757" spans="1:5" ht="15.75" customHeight="1">
      <c r="A757" s="24"/>
      <c r="C757" s="24"/>
      <c r="E757" s="24"/>
    </row>
    <row r="758" spans="1:5" ht="15.75" customHeight="1">
      <c r="A758" s="24"/>
      <c r="C758" s="24"/>
      <c r="E758" s="24"/>
    </row>
    <row r="759" spans="1:5" ht="15.75" customHeight="1">
      <c r="A759" s="24"/>
      <c r="C759" s="24"/>
      <c r="E759" s="24"/>
    </row>
    <row r="760" spans="1:5" ht="15.75" customHeight="1">
      <c r="A760" s="24"/>
      <c r="C760" s="24"/>
      <c r="E760" s="24"/>
    </row>
    <row r="761" spans="1:5" ht="15.75" customHeight="1">
      <c r="A761" s="24"/>
      <c r="C761" s="24"/>
      <c r="E761" s="24"/>
    </row>
    <row r="762" spans="1:5" ht="15.75" customHeight="1">
      <c r="A762" s="24"/>
      <c r="C762" s="24"/>
      <c r="E762" s="24"/>
    </row>
    <row r="763" spans="1:5" ht="15.75" customHeight="1">
      <c r="A763" s="24"/>
      <c r="C763" s="24"/>
      <c r="E763" s="24"/>
    </row>
    <row r="764" spans="1:5" ht="15.75" customHeight="1">
      <c r="A764" s="24"/>
      <c r="C764" s="24"/>
      <c r="E764" s="24"/>
    </row>
    <row r="765" spans="1:5" ht="15.75" customHeight="1">
      <c r="A765" s="24"/>
      <c r="C765" s="24"/>
      <c r="E765" s="24"/>
    </row>
    <row r="766" spans="1:5" ht="15.75" customHeight="1">
      <c r="A766" s="24"/>
      <c r="C766" s="24"/>
      <c r="E766" s="24"/>
    </row>
    <row r="767" spans="1:5" ht="15.75" customHeight="1">
      <c r="A767" s="24"/>
      <c r="C767" s="24"/>
      <c r="E767" s="24"/>
    </row>
    <row r="768" spans="1:5" ht="15.75" customHeight="1">
      <c r="A768" s="24"/>
      <c r="C768" s="24"/>
      <c r="E768" s="24"/>
    </row>
    <row r="769" spans="1:5" ht="15.75" customHeight="1">
      <c r="A769" s="24"/>
      <c r="C769" s="24"/>
      <c r="E769" s="24"/>
    </row>
    <row r="770" spans="1:5" ht="15.75" customHeight="1">
      <c r="A770" s="24"/>
      <c r="C770" s="24"/>
      <c r="E770" s="24"/>
    </row>
    <row r="771" spans="1:5" ht="15.75" customHeight="1">
      <c r="A771" s="24"/>
      <c r="C771" s="24"/>
      <c r="E771" s="24"/>
    </row>
    <row r="772" spans="1:5" ht="15.75" customHeight="1">
      <c r="A772" s="24"/>
      <c r="C772" s="24"/>
      <c r="E772" s="24"/>
    </row>
    <row r="773" spans="1:5" ht="15.75" customHeight="1">
      <c r="A773" s="24"/>
      <c r="C773" s="24"/>
      <c r="E773" s="24"/>
    </row>
    <row r="774" spans="1:5" ht="15.75" customHeight="1">
      <c r="A774" s="24"/>
      <c r="C774" s="24"/>
      <c r="E774" s="24"/>
    </row>
    <row r="775" spans="1:5" ht="15.75" customHeight="1">
      <c r="A775" s="24"/>
      <c r="C775" s="24"/>
      <c r="E775" s="24"/>
    </row>
    <row r="776" spans="1:5" ht="15.75" customHeight="1">
      <c r="A776" s="24"/>
      <c r="C776" s="24"/>
      <c r="E776" s="24"/>
    </row>
    <row r="777" spans="1:5" ht="15.75" customHeight="1">
      <c r="A777" s="24"/>
      <c r="C777" s="24"/>
      <c r="E777" s="24"/>
    </row>
    <row r="778" spans="1:5" ht="15.75" customHeight="1">
      <c r="A778" s="24"/>
      <c r="C778" s="24"/>
      <c r="E778" s="24"/>
    </row>
    <row r="779" spans="1:5" ht="15.75" customHeight="1">
      <c r="A779" s="24"/>
      <c r="C779" s="24"/>
      <c r="E779" s="24"/>
    </row>
    <row r="780" spans="1:5" ht="15.75" customHeight="1">
      <c r="A780" s="24"/>
      <c r="C780" s="24"/>
      <c r="E780" s="24"/>
    </row>
    <row r="781" spans="1:5" ht="15.75" customHeight="1">
      <c r="A781" s="24"/>
      <c r="C781" s="24"/>
      <c r="E781" s="24"/>
    </row>
    <row r="782" spans="1:5" ht="15.75" customHeight="1">
      <c r="A782" s="24"/>
      <c r="C782" s="24"/>
      <c r="E782" s="24"/>
    </row>
    <row r="783" spans="1:5" ht="15.75" customHeight="1">
      <c r="A783" s="24"/>
      <c r="C783" s="24"/>
      <c r="E783" s="24"/>
    </row>
    <row r="784" spans="1:5" ht="15.75" customHeight="1">
      <c r="A784" s="24"/>
      <c r="C784" s="24"/>
      <c r="E784" s="24"/>
    </row>
    <row r="785" spans="1:5" ht="15.75" customHeight="1">
      <c r="A785" s="24"/>
      <c r="C785" s="24"/>
      <c r="E785" s="24"/>
    </row>
    <row r="786" spans="1:5" ht="15.75" customHeight="1">
      <c r="A786" s="24"/>
      <c r="C786" s="24"/>
      <c r="E786" s="24"/>
    </row>
    <row r="787" spans="1:5" ht="15.75" customHeight="1">
      <c r="A787" s="24"/>
      <c r="C787" s="24"/>
      <c r="E787" s="24"/>
    </row>
    <row r="788" spans="1:5" ht="15.75" customHeight="1">
      <c r="A788" s="24"/>
      <c r="C788" s="24"/>
      <c r="E788" s="24"/>
    </row>
    <row r="789" spans="1:5" ht="15.75" customHeight="1">
      <c r="A789" s="24"/>
      <c r="C789" s="24"/>
      <c r="E789" s="24"/>
    </row>
    <row r="790" spans="1:5" ht="15.75" customHeight="1">
      <c r="A790" s="24"/>
      <c r="C790" s="24"/>
      <c r="E790" s="24"/>
    </row>
    <row r="791" spans="1:5" ht="15.75" customHeight="1">
      <c r="A791" s="24"/>
      <c r="C791" s="24"/>
      <c r="E791" s="24"/>
    </row>
    <row r="792" spans="1:5" ht="15.75" customHeight="1">
      <c r="A792" s="24"/>
      <c r="C792" s="24"/>
      <c r="E792" s="24"/>
    </row>
    <row r="793" spans="1:5" ht="15.75" customHeight="1">
      <c r="A793" s="24"/>
      <c r="C793" s="24"/>
      <c r="E793" s="24"/>
    </row>
    <row r="794" spans="1:5" ht="15.75" customHeight="1">
      <c r="A794" s="24"/>
      <c r="C794" s="24"/>
      <c r="E794" s="24"/>
    </row>
    <row r="795" spans="1:5" ht="15.75" customHeight="1">
      <c r="A795" s="24"/>
      <c r="C795" s="24"/>
      <c r="E795" s="24"/>
    </row>
    <row r="796" spans="1:5" ht="15.75" customHeight="1">
      <c r="A796" s="24"/>
      <c r="C796" s="24"/>
      <c r="E796" s="24"/>
    </row>
    <row r="797" spans="1:5" ht="15.75" customHeight="1">
      <c r="A797" s="24"/>
      <c r="C797" s="24"/>
      <c r="E797" s="24"/>
    </row>
    <row r="798" spans="1:5" ht="15.75" customHeight="1">
      <c r="A798" s="24"/>
      <c r="C798" s="24"/>
      <c r="E798" s="24"/>
    </row>
    <row r="799" spans="1:5" ht="15.75" customHeight="1">
      <c r="A799" s="24"/>
      <c r="C799" s="24"/>
      <c r="E799" s="24"/>
    </row>
    <row r="800" spans="1:5" ht="15.75" customHeight="1">
      <c r="A800" s="24"/>
      <c r="C800" s="24"/>
      <c r="E800" s="24"/>
    </row>
    <row r="801" spans="1:5" ht="15.75" customHeight="1">
      <c r="A801" s="24"/>
      <c r="C801" s="24"/>
      <c r="E801" s="24"/>
    </row>
    <row r="802" spans="1:5" ht="15.75" customHeight="1">
      <c r="A802" s="24"/>
      <c r="C802" s="24"/>
      <c r="E802" s="24"/>
    </row>
    <row r="803" spans="1:5" ht="15.75" customHeight="1">
      <c r="A803" s="24"/>
      <c r="C803" s="24"/>
      <c r="E803" s="24"/>
    </row>
    <row r="804" spans="1:5" ht="15.75" customHeight="1">
      <c r="A804" s="24"/>
      <c r="C804" s="24"/>
      <c r="E804" s="24"/>
    </row>
    <row r="805" spans="1:5" ht="15.75" customHeight="1">
      <c r="A805" s="24"/>
      <c r="C805" s="24"/>
      <c r="E805" s="24"/>
    </row>
    <row r="806" spans="1:5" ht="15.75" customHeight="1">
      <c r="A806" s="24"/>
      <c r="C806" s="24"/>
      <c r="E806" s="24"/>
    </row>
    <row r="807" spans="1:5" ht="15.75" customHeight="1">
      <c r="A807" s="24"/>
      <c r="C807" s="24"/>
      <c r="E807" s="24"/>
    </row>
    <row r="808" spans="1:5" ht="15.75" customHeight="1">
      <c r="A808" s="24"/>
      <c r="C808" s="24"/>
      <c r="E808" s="24"/>
    </row>
    <row r="809" spans="1:5" ht="15.75" customHeight="1">
      <c r="A809" s="24"/>
      <c r="C809" s="24"/>
      <c r="E809" s="24"/>
    </row>
    <row r="810" spans="1:5" ht="15.75" customHeight="1">
      <c r="A810" s="24"/>
      <c r="C810" s="24"/>
      <c r="E810" s="24"/>
    </row>
    <row r="811" spans="1:5" ht="15.75" customHeight="1">
      <c r="A811" s="24"/>
      <c r="C811" s="24"/>
      <c r="E811" s="24"/>
    </row>
    <row r="812" spans="1:5" ht="15.75" customHeight="1">
      <c r="A812" s="24"/>
      <c r="C812" s="24"/>
      <c r="E812" s="24"/>
    </row>
    <row r="813" spans="1:5" ht="15.75" customHeight="1">
      <c r="A813" s="24"/>
      <c r="C813" s="24"/>
      <c r="E813" s="24"/>
    </row>
    <row r="814" spans="1:5" ht="15.75" customHeight="1">
      <c r="A814" s="24"/>
      <c r="C814" s="24"/>
      <c r="E814" s="24"/>
    </row>
    <row r="815" spans="1:5" ht="15.75" customHeight="1">
      <c r="A815" s="24"/>
      <c r="C815" s="24"/>
      <c r="E815" s="24"/>
    </row>
    <row r="816" spans="1:5" ht="15.75" customHeight="1">
      <c r="A816" s="24"/>
      <c r="C816" s="24"/>
      <c r="E816" s="24"/>
    </row>
    <row r="817" spans="1:5" ht="15.75" customHeight="1">
      <c r="A817" s="24"/>
      <c r="C817" s="24"/>
      <c r="E817" s="24"/>
    </row>
    <row r="818" spans="1:5" ht="15.75" customHeight="1">
      <c r="A818" s="24"/>
      <c r="C818" s="24"/>
      <c r="E818" s="24"/>
    </row>
    <row r="819" spans="1:5" ht="15.75" customHeight="1">
      <c r="A819" s="24"/>
      <c r="C819" s="24"/>
      <c r="E819" s="24"/>
    </row>
    <row r="820" spans="1:5" ht="15.75" customHeight="1">
      <c r="A820" s="24"/>
      <c r="C820" s="24"/>
      <c r="E820" s="24"/>
    </row>
    <row r="821" spans="1:5" ht="15.75" customHeight="1">
      <c r="A821" s="24"/>
      <c r="C821" s="24"/>
      <c r="E821" s="24"/>
    </row>
    <row r="822" spans="1:5" ht="15.75" customHeight="1">
      <c r="A822" s="24"/>
      <c r="C822" s="24"/>
      <c r="E822" s="24"/>
    </row>
    <row r="823" spans="1:5" ht="15.75" customHeight="1">
      <c r="A823" s="24"/>
      <c r="C823" s="24"/>
      <c r="E823" s="24"/>
    </row>
    <row r="824" spans="1:5" ht="15.75" customHeight="1">
      <c r="A824" s="24"/>
      <c r="C824" s="24"/>
      <c r="E824" s="24"/>
    </row>
    <row r="825" spans="1:5" ht="15.75" customHeight="1">
      <c r="A825" s="24"/>
      <c r="C825" s="24"/>
      <c r="E825" s="24"/>
    </row>
    <row r="826" spans="1:5" ht="15.75" customHeight="1">
      <c r="A826" s="24"/>
      <c r="C826" s="24"/>
      <c r="E826" s="24"/>
    </row>
    <row r="827" spans="1:5" ht="15.75" customHeight="1">
      <c r="A827" s="24"/>
      <c r="C827" s="24"/>
      <c r="E827" s="24"/>
    </row>
    <row r="828" spans="1:5" ht="15.75" customHeight="1">
      <c r="A828" s="24"/>
      <c r="C828" s="24"/>
      <c r="E828" s="24"/>
    </row>
    <row r="829" spans="1:5" ht="15.75" customHeight="1">
      <c r="A829" s="24"/>
      <c r="C829" s="24"/>
      <c r="E829" s="24"/>
    </row>
    <row r="830" spans="1:5" ht="15.75" customHeight="1">
      <c r="A830" s="24"/>
      <c r="C830" s="24"/>
      <c r="E830" s="24"/>
    </row>
    <row r="831" spans="1:5" ht="15.75" customHeight="1">
      <c r="A831" s="24"/>
      <c r="C831" s="24"/>
      <c r="E831" s="24"/>
    </row>
    <row r="832" spans="1:5" ht="15.75" customHeight="1">
      <c r="A832" s="24"/>
      <c r="C832" s="24"/>
      <c r="E832" s="24"/>
    </row>
    <row r="833" spans="1:5" ht="15.75" customHeight="1">
      <c r="A833" s="24"/>
      <c r="C833" s="24"/>
      <c r="E833" s="24"/>
    </row>
    <row r="834" spans="1:5" ht="15.75" customHeight="1">
      <c r="A834" s="24"/>
      <c r="C834" s="24"/>
      <c r="E834" s="24"/>
    </row>
    <row r="835" spans="1:5" ht="15.75" customHeight="1">
      <c r="A835" s="24"/>
      <c r="C835" s="24"/>
      <c r="E835" s="24"/>
    </row>
    <row r="836" spans="1:5" ht="15.75" customHeight="1">
      <c r="A836" s="24"/>
      <c r="C836" s="24"/>
      <c r="E836" s="24"/>
    </row>
    <row r="837" spans="1:5" ht="15.75" customHeight="1">
      <c r="A837" s="24"/>
      <c r="C837" s="24"/>
      <c r="E837" s="24"/>
    </row>
    <row r="838" spans="1:5" ht="15.75" customHeight="1">
      <c r="A838" s="24"/>
      <c r="C838" s="24"/>
      <c r="E838" s="24"/>
    </row>
    <row r="839" spans="1:5" ht="15.75" customHeight="1">
      <c r="A839" s="24"/>
      <c r="C839" s="24"/>
      <c r="E839" s="24"/>
    </row>
    <row r="840" spans="1:5" ht="15.75" customHeight="1">
      <c r="A840" s="24"/>
      <c r="C840" s="24"/>
      <c r="E840" s="24"/>
    </row>
    <row r="841" spans="1:5" ht="15.75" customHeight="1">
      <c r="A841" s="24"/>
      <c r="C841" s="24"/>
      <c r="E841" s="24"/>
    </row>
    <row r="842" spans="1:5" ht="15.75" customHeight="1">
      <c r="A842" s="24"/>
      <c r="C842" s="24"/>
      <c r="E842" s="24"/>
    </row>
    <row r="843" spans="1:5" ht="15.75" customHeight="1">
      <c r="A843" s="24"/>
      <c r="C843" s="24"/>
      <c r="E843" s="24"/>
    </row>
    <row r="844" spans="1:5" ht="15.75" customHeight="1">
      <c r="A844" s="24"/>
      <c r="C844" s="24"/>
      <c r="E844" s="24"/>
    </row>
    <row r="845" spans="1:5" ht="15.75" customHeight="1">
      <c r="A845" s="24"/>
      <c r="C845" s="24"/>
      <c r="E845" s="24"/>
    </row>
    <row r="846" spans="1:5" ht="15.75" customHeight="1">
      <c r="A846" s="24"/>
      <c r="C846" s="24"/>
      <c r="E846" s="24"/>
    </row>
    <row r="847" spans="1:5" ht="15.75" customHeight="1">
      <c r="A847" s="24"/>
      <c r="C847" s="24"/>
      <c r="E847" s="24"/>
    </row>
    <row r="848" spans="1:5" ht="15.75" customHeight="1">
      <c r="A848" s="24"/>
      <c r="C848" s="24"/>
      <c r="E848" s="24"/>
    </row>
    <row r="849" spans="1:5" ht="15.75" customHeight="1">
      <c r="A849" s="24"/>
      <c r="C849" s="24"/>
      <c r="E849" s="24"/>
    </row>
    <row r="850" spans="1:5" ht="15.75" customHeight="1">
      <c r="A850" s="24"/>
      <c r="C850" s="24"/>
      <c r="E850" s="24"/>
    </row>
    <row r="851" spans="1:5" ht="15.75" customHeight="1">
      <c r="A851" s="24"/>
      <c r="C851" s="24"/>
      <c r="E851" s="24"/>
    </row>
    <row r="852" spans="1:5" ht="15.75" customHeight="1">
      <c r="A852" s="24"/>
      <c r="C852" s="24"/>
      <c r="E852" s="24"/>
    </row>
    <row r="853" spans="1:5" ht="15.75" customHeight="1">
      <c r="A853" s="24"/>
      <c r="C853" s="24"/>
      <c r="E853" s="24"/>
    </row>
    <row r="854" spans="1:5" ht="15.75" customHeight="1">
      <c r="A854" s="24"/>
      <c r="C854" s="24"/>
      <c r="E854" s="24"/>
    </row>
    <row r="855" spans="1:5" ht="15.75" customHeight="1">
      <c r="A855" s="24"/>
      <c r="C855" s="24"/>
      <c r="E855" s="24"/>
    </row>
    <row r="856" spans="1:5" ht="15.75" customHeight="1">
      <c r="A856" s="24"/>
      <c r="C856" s="24"/>
      <c r="E856" s="24"/>
    </row>
    <row r="857" spans="1:5" ht="15.75" customHeight="1">
      <c r="A857" s="24"/>
      <c r="C857" s="24"/>
      <c r="E857" s="24"/>
    </row>
    <row r="858" spans="1:5" ht="15.75" customHeight="1">
      <c r="A858" s="24"/>
      <c r="C858" s="24"/>
      <c r="E858" s="24"/>
    </row>
    <row r="859" spans="1:5" ht="15.75" customHeight="1">
      <c r="A859" s="24"/>
      <c r="C859" s="24"/>
      <c r="E859" s="24"/>
    </row>
    <row r="860" spans="1:5" ht="15.75" customHeight="1">
      <c r="A860" s="24"/>
      <c r="C860" s="24"/>
      <c r="E860" s="24"/>
    </row>
    <row r="861" spans="1:5" ht="15.75" customHeight="1">
      <c r="A861" s="24"/>
      <c r="C861" s="24"/>
      <c r="E861" s="24"/>
    </row>
    <row r="862" spans="1:5" ht="15.75" customHeight="1">
      <c r="A862" s="24"/>
      <c r="C862" s="24"/>
      <c r="E862" s="24"/>
    </row>
    <row r="863" spans="1:5" ht="15.75" customHeight="1">
      <c r="A863" s="24"/>
      <c r="C863" s="24"/>
      <c r="E863" s="24"/>
    </row>
    <row r="864" spans="1:5" ht="15.75" customHeight="1">
      <c r="A864" s="24"/>
      <c r="C864" s="24"/>
      <c r="E864" s="24"/>
    </row>
    <row r="865" spans="1:5" ht="15.75" customHeight="1">
      <c r="A865" s="24"/>
      <c r="C865" s="24"/>
      <c r="E865" s="24"/>
    </row>
    <row r="866" spans="1:5" ht="15.75" customHeight="1">
      <c r="A866" s="24"/>
      <c r="C866" s="24"/>
      <c r="E866" s="24"/>
    </row>
    <row r="867" spans="1:5" ht="15.75" customHeight="1">
      <c r="A867" s="24"/>
      <c r="C867" s="24"/>
      <c r="E867" s="24"/>
    </row>
    <row r="868" spans="1:5" ht="15.75" customHeight="1">
      <c r="A868" s="24"/>
      <c r="C868" s="24"/>
      <c r="E868" s="24"/>
    </row>
    <row r="869" spans="1:5" ht="15.75" customHeight="1">
      <c r="A869" s="24"/>
      <c r="C869" s="24"/>
      <c r="E869" s="24"/>
    </row>
    <row r="870" spans="1:5" ht="15.75" customHeight="1">
      <c r="A870" s="24"/>
      <c r="C870" s="24"/>
      <c r="E870" s="24"/>
    </row>
    <row r="871" spans="1:5" ht="15.75" customHeight="1">
      <c r="A871" s="24"/>
      <c r="C871" s="24"/>
      <c r="E871" s="24"/>
    </row>
    <row r="872" spans="1:5" ht="15.75" customHeight="1">
      <c r="A872" s="24"/>
      <c r="C872" s="24"/>
      <c r="E872" s="24"/>
    </row>
    <row r="873" spans="1:5" ht="15.75" customHeight="1">
      <c r="A873" s="24"/>
      <c r="C873" s="24"/>
      <c r="E873" s="24"/>
    </row>
    <row r="874" spans="1:5" ht="15.75" customHeight="1">
      <c r="A874" s="24"/>
      <c r="C874" s="24"/>
      <c r="E874" s="24"/>
    </row>
    <row r="875" spans="1:5" ht="15.75" customHeight="1">
      <c r="A875" s="24"/>
      <c r="C875" s="24"/>
      <c r="E875" s="24"/>
    </row>
    <row r="876" spans="1:5" ht="15.75" customHeight="1">
      <c r="A876" s="24"/>
      <c r="C876" s="24"/>
      <c r="E876" s="24"/>
    </row>
    <row r="877" spans="1:5" ht="15.75" customHeight="1">
      <c r="A877" s="24"/>
      <c r="C877" s="24"/>
      <c r="E877" s="24"/>
    </row>
    <row r="878" spans="1:5" ht="15.75" customHeight="1">
      <c r="A878" s="24"/>
      <c r="C878" s="24"/>
      <c r="E878" s="24"/>
    </row>
    <row r="879" spans="1:5" ht="15.75" customHeight="1">
      <c r="A879" s="24"/>
      <c r="C879" s="24"/>
      <c r="E879" s="24"/>
    </row>
    <row r="880" spans="1:5" ht="15.75" customHeight="1">
      <c r="A880" s="24"/>
      <c r="C880" s="24"/>
      <c r="E880" s="24"/>
    </row>
    <row r="881" spans="1:5" ht="15.75" customHeight="1">
      <c r="A881" s="24"/>
      <c r="C881" s="24"/>
      <c r="E881" s="24"/>
    </row>
    <row r="882" spans="1:5" ht="15.75" customHeight="1">
      <c r="A882" s="24"/>
      <c r="C882" s="24"/>
      <c r="E882" s="24"/>
    </row>
    <row r="883" spans="1:5" ht="15.75" customHeight="1">
      <c r="A883" s="24"/>
      <c r="C883" s="24"/>
      <c r="E883" s="24"/>
    </row>
    <row r="884" spans="1:5" ht="15.75" customHeight="1">
      <c r="A884" s="24"/>
      <c r="C884" s="24"/>
      <c r="E884" s="24"/>
    </row>
    <row r="885" spans="1:5" ht="15.75" customHeight="1">
      <c r="A885" s="24"/>
      <c r="C885" s="24"/>
      <c r="E885" s="24"/>
    </row>
    <row r="886" spans="1:5" ht="15.75" customHeight="1">
      <c r="A886" s="24"/>
      <c r="C886" s="24"/>
      <c r="E886" s="24"/>
    </row>
    <row r="887" spans="1:5" ht="15.75" customHeight="1">
      <c r="A887" s="24"/>
      <c r="C887" s="24"/>
      <c r="E887" s="24"/>
    </row>
    <row r="888" spans="1:5" ht="15.75" customHeight="1">
      <c r="A888" s="24"/>
      <c r="C888" s="24"/>
      <c r="E888" s="24"/>
    </row>
    <row r="889" spans="1:5" ht="15.75" customHeight="1">
      <c r="A889" s="24"/>
      <c r="C889" s="24"/>
      <c r="E889" s="24"/>
    </row>
    <row r="890" spans="1:5" ht="15.75" customHeight="1">
      <c r="A890" s="24"/>
      <c r="C890" s="24"/>
      <c r="E890" s="24"/>
    </row>
    <row r="891" spans="1:5" ht="15.75" customHeight="1">
      <c r="A891" s="24"/>
      <c r="C891" s="24"/>
      <c r="E891" s="24"/>
    </row>
    <row r="892" spans="1:5" ht="15.75" customHeight="1">
      <c r="A892" s="24"/>
      <c r="C892" s="24"/>
      <c r="E892" s="24"/>
    </row>
    <row r="893" spans="1:5" ht="15.75" customHeight="1">
      <c r="A893" s="24"/>
      <c r="C893" s="24"/>
      <c r="E893" s="24"/>
    </row>
    <row r="894" spans="1:5" ht="15.75" customHeight="1">
      <c r="A894" s="24"/>
      <c r="C894" s="24"/>
      <c r="E894" s="24"/>
    </row>
    <row r="895" spans="1:5" ht="15.75" customHeight="1">
      <c r="A895" s="24"/>
      <c r="C895" s="24"/>
      <c r="E895" s="24"/>
    </row>
    <row r="896" spans="1:5" ht="15.75" customHeight="1">
      <c r="A896" s="24"/>
      <c r="C896" s="24"/>
      <c r="E896" s="24"/>
    </row>
    <row r="897" spans="1:5" ht="15.75" customHeight="1">
      <c r="A897" s="24"/>
      <c r="C897" s="24"/>
      <c r="E897" s="24"/>
    </row>
    <row r="898" spans="1:5" ht="15.75" customHeight="1">
      <c r="A898" s="24"/>
      <c r="C898" s="24"/>
      <c r="E898" s="24"/>
    </row>
    <row r="899" spans="1:5" ht="15.75" customHeight="1">
      <c r="A899" s="24"/>
      <c r="C899" s="24"/>
      <c r="E899" s="24"/>
    </row>
    <row r="900" spans="1:5" ht="15.75" customHeight="1">
      <c r="A900" s="24"/>
      <c r="C900" s="24"/>
      <c r="E900" s="24"/>
    </row>
    <row r="901" spans="1:5" ht="15.75" customHeight="1">
      <c r="A901" s="24"/>
      <c r="C901" s="24"/>
      <c r="E901" s="24"/>
    </row>
    <row r="902" spans="1:5" ht="15.75" customHeight="1">
      <c r="A902" s="24"/>
      <c r="C902" s="24"/>
      <c r="E902" s="24"/>
    </row>
    <row r="903" spans="1:5" ht="15.75" customHeight="1">
      <c r="A903" s="24"/>
      <c r="C903" s="24"/>
      <c r="E903" s="24"/>
    </row>
    <row r="904" spans="1:5" ht="15.75" customHeight="1">
      <c r="A904" s="24"/>
      <c r="C904" s="24"/>
      <c r="E904" s="24"/>
    </row>
    <row r="905" spans="1:5" ht="15.75" customHeight="1">
      <c r="A905" s="24"/>
      <c r="C905" s="24"/>
      <c r="E905" s="24"/>
    </row>
    <row r="906" spans="1:5" ht="15.75" customHeight="1">
      <c r="A906" s="24"/>
      <c r="C906" s="24"/>
      <c r="E906" s="24"/>
    </row>
    <row r="907" spans="1:5" ht="15.75" customHeight="1">
      <c r="A907" s="24"/>
      <c r="C907" s="24"/>
      <c r="E907" s="24"/>
    </row>
    <row r="908" spans="1:5" ht="15.75" customHeight="1">
      <c r="A908" s="24"/>
      <c r="C908" s="24"/>
      <c r="E908" s="24"/>
    </row>
    <row r="909" spans="1:5" ht="15.75" customHeight="1">
      <c r="A909" s="24"/>
      <c r="C909" s="24"/>
      <c r="E909" s="24"/>
    </row>
    <row r="910" spans="1:5" ht="15.75" customHeight="1">
      <c r="A910" s="24"/>
      <c r="C910" s="24"/>
      <c r="E910" s="24"/>
    </row>
    <row r="911" spans="1:5" ht="15.75" customHeight="1">
      <c r="A911" s="24"/>
      <c r="C911" s="24"/>
      <c r="E911" s="24"/>
    </row>
    <row r="912" spans="1:5" ht="15.75" customHeight="1">
      <c r="A912" s="24"/>
      <c r="C912" s="24"/>
      <c r="E912" s="24"/>
    </row>
    <row r="913" spans="1:5" ht="15.75" customHeight="1">
      <c r="A913" s="24"/>
      <c r="C913" s="24"/>
      <c r="E913" s="24"/>
    </row>
    <row r="914" spans="1:5" ht="15.75" customHeight="1">
      <c r="A914" s="24"/>
      <c r="C914" s="24"/>
      <c r="E914" s="24"/>
    </row>
    <row r="915" spans="1:5" ht="15.75" customHeight="1">
      <c r="A915" s="24"/>
      <c r="C915" s="24"/>
      <c r="E915" s="24"/>
    </row>
    <row r="916" spans="1:5" ht="15.75" customHeight="1">
      <c r="A916" s="24"/>
      <c r="C916" s="24"/>
      <c r="E916" s="24"/>
    </row>
    <row r="917" spans="1:5" ht="15.75" customHeight="1">
      <c r="A917" s="24"/>
      <c r="C917" s="24"/>
      <c r="E917" s="24"/>
    </row>
    <row r="918" spans="1:5" ht="15.75" customHeight="1">
      <c r="A918" s="24"/>
      <c r="C918" s="24"/>
      <c r="E918" s="24"/>
    </row>
    <row r="919" spans="1:5" ht="15.75" customHeight="1">
      <c r="A919" s="24"/>
      <c r="C919" s="24"/>
      <c r="E919" s="24"/>
    </row>
    <row r="920" spans="1:5" ht="15.75" customHeight="1">
      <c r="A920" s="24"/>
      <c r="C920" s="24"/>
      <c r="E920" s="24"/>
    </row>
    <row r="921" spans="1:5" ht="15.75" customHeight="1">
      <c r="A921" s="24"/>
      <c r="C921" s="24"/>
      <c r="E921" s="24"/>
    </row>
    <row r="922" spans="1:5" ht="15.75" customHeight="1">
      <c r="A922" s="24"/>
      <c r="C922" s="24"/>
      <c r="E922" s="24"/>
    </row>
    <row r="923" spans="1:5" ht="15.75" customHeight="1">
      <c r="A923" s="24"/>
      <c r="C923" s="24"/>
      <c r="E923" s="24"/>
    </row>
    <row r="924" spans="1:5" ht="15.75" customHeight="1">
      <c r="A924" s="24"/>
      <c r="C924" s="24"/>
      <c r="E924" s="24"/>
    </row>
    <row r="925" spans="1:5" ht="15.75" customHeight="1">
      <c r="A925" s="24"/>
      <c r="C925" s="24"/>
      <c r="E925" s="24"/>
    </row>
    <row r="926" spans="1:5" ht="15.75" customHeight="1">
      <c r="A926" s="24"/>
      <c r="C926" s="24"/>
      <c r="E926" s="24"/>
    </row>
    <row r="927" spans="1:5" ht="15.75" customHeight="1">
      <c r="A927" s="24"/>
      <c r="C927" s="24"/>
      <c r="E927" s="24"/>
    </row>
    <row r="928" spans="1:5" ht="15.75" customHeight="1">
      <c r="A928" s="24"/>
      <c r="C928" s="24"/>
      <c r="E928" s="24"/>
    </row>
    <row r="929" spans="1:5" ht="15.75" customHeight="1">
      <c r="A929" s="24"/>
      <c r="C929" s="24"/>
      <c r="E929" s="24"/>
    </row>
    <row r="930" spans="1:5" ht="15.75" customHeight="1">
      <c r="A930" s="24"/>
      <c r="C930" s="24"/>
      <c r="E930" s="24"/>
    </row>
    <row r="931" spans="1:5" ht="15.75" customHeight="1">
      <c r="A931" s="24"/>
      <c r="C931" s="24"/>
      <c r="E931" s="24"/>
    </row>
    <row r="932" spans="1:5" ht="15.75" customHeight="1">
      <c r="A932" s="24"/>
      <c r="C932" s="24"/>
      <c r="E932" s="24"/>
    </row>
    <row r="933" spans="1:5" ht="15.75" customHeight="1">
      <c r="A933" s="24"/>
      <c r="C933" s="24"/>
      <c r="E933" s="24"/>
    </row>
    <row r="934" spans="1:5" ht="15.75" customHeight="1">
      <c r="A934" s="24"/>
      <c r="C934" s="24"/>
      <c r="E934" s="24"/>
    </row>
    <row r="935" spans="1:5" ht="15.75" customHeight="1">
      <c r="A935" s="24"/>
      <c r="C935" s="24"/>
      <c r="E935" s="24"/>
    </row>
    <row r="936" spans="1:5" ht="15.75" customHeight="1">
      <c r="A936" s="24"/>
      <c r="C936" s="24"/>
      <c r="E936" s="24"/>
    </row>
    <row r="937" spans="1:5" ht="15.75" customHeight="1">
      <c r="A937" s="24"/>
      <c r="C937" s="24"/>
      <c r="E937" s="24"/>
    </row>
    <row r="938" spans="1:5" ht="15.75" customHeight="1">
      <c r="A938" s="24"/>
      <c r="C938" s="24"/>
      <c r="E938" s="24"/>
    </row>
    <row r="939" spans="1:5" ht="15.75" customHeight="1">
      <c r="A939" s="24"/>
      <c r="C939" s="24"/>
      <c r="E939" s="24"/>
    </row>
    <row r="940" spans="1:5" ht="15.75" customHeight="1">
      <c r="A940" s="24"/>
      <c r="C940" s="24"/>
      <c r="E940" s="24"/>
    </row>
    <row r="941" spans="1:5" ht="15.75" customHeight="1">
      <c r="A941" s="24"/>
      <c r="C941" s="24"/>
      <c r="E941" s="24"/>
    </row>
    <row r="942" spans="1:5" ht="15.75" customHeight="1">
      <c r="A942" s="24"/>
      <c r="C942" s="24"/>
      <c r="E942" s="24"/>
    </row>
    <row r="943" spans="1:5" ht="15.75" customHeight="1">
      <c r="A943" s="24"/>
      <c r="C943" s="24"/>
      <c r="E943" s="24"/>
    </row>
    <row r="944" spans="1:5" ht="15.75" customHeight="1">
      <c r="A944" s="24"/>
      <c r="C944" s="24"/>
      <c r="E944" s="24"/>
    </row>
    <row r="945" spans="1:5" ht="15.75" customHeight="1">
      <c r="A945" s="24"/>
      <c r="C945" s="24"/>
      <c r="E945" s="24"/>
    </row>
    <row r="946" spans="1:5" ht="15.75" customHeight="1">
      <c r="A946" s="24"/>
      <c r="C946" s="24"/>
      <c r="E946" s="24"/>
    </row>
    <row r="947" spans="1:5" ht="15.75" customHeight="1">
      <c r="A947" s="24"/>
      <c r="C947" s="24"/>
      <c r="E947" s="24"/>
    </row>
    <row r="948" spans="1:5" ht="15.75" customHeight="1">
      <c r="A948" s="24"/>
      <c r="C948" s="24"/>
      <c r="E948" s="24"/>
    </row>
    <row r="949" spans="1:5" ht="15.75" customHeight="1">
      <c r="A949" s="24"/>
      <c r="C949" s="24"/>
      <c r="E949" s="24"/>
    </row>
    <row r="950" spans="1:5" ht="15.75" customHeight="1">
      <c r="A950" s="24"/>
      <c r="C950" s="24"/>
      <c r="E950" s="24"/>
    </row>
    <row r="951" spans="1:5" ht="15.75" customHeight="1">
      <c r="A951" s="24"/>
      <c r="C951" s="24"/>
      <c r="E951" s="24"/>
    </row>
    <row r="952" spans="1:5" ht="15.75" customHeight="1">
      <c r="A952" s="24"/>
      <c r="C952" s="24"/>
      <c r="E952" s="24"/>
    </row>
    <row r="953" spans="1:5" ht="15.75" customHeight="1">
      <c r="A953" s="24"/>
      <c r="C953" s="24"/>
      <c r="E953" s="24"/>
    </row>
    <row r="954" spans="1:5" ht="15.75" customHeight="1">
      <c r="A954" s="24"/>
      <c r="C954" s="24"/>
      <c r="E954" s="24"/>
    </row>
    <row r="955" spans="1:5" ht="15.75" customHeight="1">
      <c r="A955" s="24"/>
      <c r="C955" s="24"/>
      <c r="E955" s="24"/>
    </row>
    <row r="956" spans="1:5" ht="15.75" customHeight="1">
      <c r="A956" s="24"/>
      <c r="C956" s="24"/>
      <c r="E956" s="24"/>
    </row>
    <row r="957" spans="1:5" ht="15.75" customHeight="1">
      <c r="A957" s="24"/>
      <c r="C957" s="24"/>
      <c r="E957" s="24"/>
    </row>
    <row r="958" spans="1:5" ht="15.75" customHeight="1">
      <c r="A958" s="24"/>
      <c r="C958" s="24"/>
      <c r="E958" s="24"/>
    </row>
    <row r="959" spans="1:5" ht="15.75" customHeight="1">
      <c r="A959" s="24"/>
      <c r="C959" s="24"/>
      <c r="E959" s="24"/>
    </row>
    <row r="960" spans="1:5" ht="15.75" customHeight="1">
      <c r="A960" s="24"/>
      <c r="C960" s="24"/>
      <c r="E960" s="24"/>
    </row>
    <row r="961" spans="1:5" ht="15.75" customHeight="1">
      <c r="A961" s="24"/>
      <c r="C961" s="24"/>
      <c r="E961" s="24"/>
    </row>
    <row r="962" spans="1:5" ht="15.75" customHeight="1">
      <c r="A962" s="24"/>
      <c r="C962" s="24"/>
      <c r="E962" s="24"/>
    </row>
    <row r="963" spans="1:5" ht="15.75" customHeight="1">
      <c r="A963" s="24"/>
      <c r="C963" s="24"/>
      <c r="E963" s="24"/>
    </row>
    <row r="964" spans="1:5" ht="15.75" customHeight="1">
      <c r="A964" s="24"/>
      <c r="C964" s="24"/>
      <c r="E964" s="24"/>
    </row>
    <row r="965" spans="1:5" ht="15.75" customHeight="1">
      <c r="A965" s="24"/>
      <c r="C965" s="24"/>
      <c r="E965" s="24"/>
    </row>
    <row r="966" spans="1:5" ht="15.75" customHeight="1">
      <c r="A966" s="24"/>
      <c r="C966" s="24"/>
      <c r="E966" s="24"/>
    </row>
    <row r="967" spans="1:5" ht="15.75" customHeight="1">
      <c r="A967" s="24"/>
      <c r="C967" s="24"/>
      <c r="E967" s="24"/>
    </row>
    <row r="968" spans="1:5" ht="15.75" customHeight="1">
      <c r="A968" s="24"/>
      <c r="C968" s="24"/>
      <c r="E968" s="24"/>
    </row>
    <row r="969" spans="1:5" ht="15.75" customHeight="1">
      <c r="A969" s="24"/>
      <c r="C969" s="24"/>
      <c r="E969" s="24"/>
    </row>
    <row r="970" spans="1:5" ht="15.75" customHeight="1">
      <c r="A970" s="24"/>
      <c r="C970" s="24"/>
      <c r="E970" s="24"/>
    </row>
    <row r="971" spans="1:5" ht="15.75" customHeight="1">
      <c r="A971" s="24"/>
      <c r="C971" s="24"/>
      <c r="E971" s="24"/>
    </row>
    <row r="972" spans="1:5" ht="15.75" customHeight="1">
      <c r="A972" s="24"/>
      <c r="C972" s="24"/>
      <c r="E972" s="24"/>
    </row>
    <row r="973" spans="1:5" ht="15.75" customHeight="1">
      <c r="A973" s="24"/>
      <c r="C973" s="24"/>
      <c r="E973" s="24"/>
    </row>
    <row r="974" spans="1:5" ht="15.75" customHeight="1">
      <c r="A974" s="24"/>
      <c r="C974" s="24"/>
      <c r="E974" s="24"/>
    </row>
    <row r="975" spans="1:5" ht="15.75" customHeight="1">
      <c r="A975" s="24"/>
      <c r="C975" s="24"/>
      <c r="E975" s="24"/>
    </row>
    <row r="976" spans="1:5" ht="15.75" customHeight="1">
      <c r="A976" s="24"/>
      <c r="C976" s="24"/>
      <c r="E976" s="24"/>
    </row>
    <row r="977" spans="1:5" ht="15.75" customHeight="1">
      <c r="A977" s="24"/>
      <c r="C977" s="24"/>
      <c r="E977" s="24"/>
    </row>
    <row r="978" spans="1:5" ht="15.75" customHeight="1">
      <c r="A978" s="24"/>
      <c r="C978" s="24"/>
      <c r="E978" s="24"/>
    </row>
    <row r="979" spans="1:5" ht="15.75" customHeight="1">
      <c r="A979" s="24"/>
      <c r="C979" s="24"/>
      <c r="E979" s="24"/>
    </row>
    <row r="980" spans="1:5" ht="15.75" customHeight="1">
      <c r="A980" s="24"/>
      <c r="C980" s="24"/>
      <c r="E980" s="24"/>
    </row>
    <row r="981" spans="1:5" ht="15.75" customHeight="1">
      <c r="A981" s="24"/>
      <c r="C981" s="24"/>
      <c r="E981" s="24"/>
    </row>
    <row r="982" spans="1:5" ht="15.75" customHeight="1">
      <c r="A982" s="24"/>
      <c r="C982" s="24"/>
      <c r="E982" s="24"/>
    </row>
    <row r="983" spans="1:5" ht="15.75" customHeight="1">
      <c r="A983" s="24"/>
      <c r="C983" s="24"/>
      <c r="E983" s="24"/>
    </row>
    <row r="984" spans="1:5" ht="15.75" customHeight="1">
      <c r="A984" s="24"/>
      <c r="C984" s="24"/>
      <c r="E984" s="24"/>
    </row>
    <row r="985" spans="1:5" ht="15.75" customHeight="1">
      <c r="A985" s="24"/>
      <c r="C985" s="24"/>
      <c r="E985" s="24"/>
    </row>
    <row r="986" spans="1:5" ht="15.75" customHeight="1">
      <c r="A986" s="24"/>
      <c r="C986" s="24"/>
      <c r="E986" s="24"/>
    </row>
    <row r="987" spans="1:5" ht="15.75" customHeight="1">
      <c r="A987" s="24"/>
      <c r="C987" s="24"/>
      <c r="E987" s="24"/>
    </row>
    <row r="988" spans="1:5" ht="15.75" customHeight="1">
      <c r="A988" s="24"/>
      <c r="C988" s="24"/>
      <c r="E988" s="24"/>
    </row>
    <row r="989" spans="1:5" ht="15.75" customHeight="1">
      <c r="A989" s="24"/>
      <c r="C989" s="24"/>
      <c r="E989" s="24"/>
    </row>
    <row r="990" spans="1:5" ht="15.75" customHeight="1">
      <c r="A990" s="24"/>
      <c r="C990" s="24"/>
      <c r="E990" s="24"/>
    </row>
    <row r="991" spans="1:5" ht="15.75" customHeight="1">
      <c r="A991" s="24"/>
      <c r="C991" s="24"/>
      <c r="E991" s="24"/>
    </row>
    <row r="992" spans="1:5" ht="15.75" customHeight="1">
      <c r="A992" s="24"/>
      <c r="C992" s="24"/>
      <c r="E992" s="24"/>
    </row>
    <row r="993" spans="1:5" ht="15.75" customHeight="1">
      <c r="A993" s="24"/>
      <c r="C993" s="24"/>
      <c r="E993" s="24"/>
    </row>
    <row r="994" spans="1:5" ht="15.75" customHeight="1">
      <c r="A994" s="24"/>
      <c r="C994" s="24"/>
      <c r="E994" s="24"/>
    </row>
    <row r="995" spans="1:5" ht="15.75" customHeight="1">
      <c r="A995" s="24"/>
      <c r="C995" s="24"/>
      <c r="E995" s="24"/>
    </row>
    <row r="996" spans="1:5" ht="15.75" customHeight="1">
      <c r="A996" s="24"/>
      <c r="C996" s="24"/>
      <c r="E996" s="24"/>
    </row>
    <row r="997" spans="1:5" ht="15.75" customHeight="1">
      <c r="A997" s="24"/>
      <c r="C997" s="24"/>
      <c r="E997" s="24"/>
    </row>
    <row r="998" spans="1:5" ht="15.75" customHeight="1">
      <c r="A998" s="24"/>
      <c r="C998" s="24"/>
      <c r="E998" s="24"/>
    </row>
  </sheetData>
  <mergeCells count="9">
    <mergeCell ref="B17:B23"/>
    <mergeCell ref="B24:B27"/>
    <mergeCell ref="A1:E1"/>
    <mergeCell ref="B2:E2"/>
    <mergeCell ref="B3:E3"/>
    <mergeCell ref="B4:E4"/>
    <mergeCell ref="B5:E5"/>
    <mergeCell ref="A7:F7"/>
    <mergeCell ref="B9:B16"/>
  </mergeCells>
  <hyperlinks>
    <hyperlink ref="C9" location="'Indicatore 1_ Tasso di disoccup'!A1" display="Tasso di disoccupazione" xr:uid="{00000000-0004-0000-0000-000000000000}"/>
    <hyperlink ref="C10" location="'Indicatore 2_Tasso di disoccupa'!A1" display="Tasso di disoccupazione giovanile " xr:uid="{00000000-0004-0000-0000-000001000000}"/>
    <hyperlink ref="C11" location="'Indicatore 3_Tasso di disoccupa'!A1" display="Tasso di disoccupazione lunga durata" xr:uid="{00000000-0004-0000-0000-000002000000}"/>
    <hyperlink ref="C12" location="'Indicatore 4_Tasso di occupazio'!A1" display="Tasso di occupazione " xr:uid="{00000000-0004-0000-0000-000003000000}"/>
    <hyperlink ref="C13" location="'Indicatore 5_Tasso di attività'!A1" display="Tasso di attività " xr:uid="{00000000-0004-0000-0000-000004000000}"/>
    <hyperlink ref="C14" location="'Indicatore 6_Tasso di inattivit'!A1" display="Tasso di inattività " xr:uid="{00000000-0004-0000-0000-000005000000}"/>
    <hyperlink ref="C15" location="'Indicatore 7_Neet'!A1" display="NEET" xr:uid="{00000000-0004-0000-0000-000006000000}"/>
    <hyperlink ref="C16" location="'Indicatore 8_Lavoro a termine'!A1" display="Lavoro a termine" xr:uid="{00000000-0004-0000-0000-000007000000}"/>
    <hyperlink ref="C17" location="'Indicatore 9_Attivazioni'!A1" display="Attivazioni" xr:uid="{00000000-0004-0000-0000-000008000000}"/>
    <hyperlink ref="C18" location="'Indicatore 10_Inserimenti L.N. '!A1" display="Inserimenti" xr:uid="{00000000-0004-0000-0000-000009000000}"/>
    <hyperlink ref="C19" location="'Indicatore 11_Trasformazioni '!A1" display="Trasformazioni in part-time" xr:uid="{00000000-0004-0000-0000-00000A000000}"/>
    <hyperlink ref="C20" location="'Indicatore 12_Attivazioni full-'!A1" display="Attivazioni full-time e part-time" xr:uid="{00000000-0004-0000-0000-00000B000000}"/>
    <hyperlink ref="C21" location="'Indicatore 13_Infortuni sul lav'!A1" display="Infortuni sul lavoro" xr:uid="{00000000-0004-0000-0000-00000C000000}"/>
    <hyperlink ref="C22" location="'Indicatore 14_Cessazioni'!A1" display="Cessazioni" xr:uid="{00000000-0004-0000-0000-00000D000000}"/>
    <hyperlink ref="C23" location="'Indicatore 15_Addetti per setto'!A1" display="Addetti per settore" xr:uid="{00000000-0004-0000-0000-00000E000000}"/>
    <hyperlink ref="C24" location="'Indicatore 16_Naspi'!A1" display="Percettori di Naspi" xr:uid="{00000000-0004-0000-0000-00000F000000}"/>
    <hyperlink ref="C25" location="null!A1" display="Pensioni" xr:uid="{00000000-0004-0000-0000-000010000000}"/>
  </hyperlinks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V1000"/>
  <sheetViews>
    <sheetView workbookViewId="0">
      <pane xSplit="1" topLeftCell="B1" activePane="topRight" state="frozen"/>
      <selection pane="topRight" activeCell="C2" sqref="C2"/>
    </sheetView>
  </sheetViews>
  <sheetFormatPr defaultColWidth="12.6640625" defaultRowHeight="15" customHeight="1"/>
  <cols>
    <col min="1" max="1" width="28" customWidth="1"/>
    <col min="2" max="22" width="13" customWidth="1"/>
  </cols>
  <sheetData>
    <row r="1" spans="1:22" ht="21.75" customHeight="1">
      <c r="A1" s="1" t="s">
        <v>1</v>
      </c>
      <c r="B1" s="2"/>
      <c r="C1" s="2"/>
      <c r="D1" s="2"/>
      <c r="E1" s="2"/>
      <c r="F1" s="2"/>
      <c r="G1" s="2"/>
      <c r="H1" s="147"/>
      <c r="I1" s="148"/>
      <c r="J1" s="2"/>
      <c r="K1" s="2"/>
      <c r="L1" s="2"/>
      <c r="M1" s="2"/>
      <c r="N1" s="2"/>
      <c r="O1" s="2"/>
      <c r="P1" s="2"/>
    </row>
    <row r="2" spans="1:22" ht="15.75" customHeight="1">
      <c r="A2" s="2"/>
      <c r="B2" s="2"/>
      <c r="C2" s="2"/>
      <c r="D2" s="2"/>
      <c r="E2" s="2"/>
      <c r="F2" s="2"/>
      <c r="G2" s="2"/>
      <c r="H2" s="147"/>
      <c r="I2" s="148"/>
      <c r="J2" s="2"/>
      <c r="K2" s="2"/>
      <c r="L2" s="2"/>
      <c r="M2" s="2"/>
      <c r="N2" s="2"/>
      <c r="O2" s="2"/>
      <c r="P2" s="2"/>
    </row>
    <row r="3" spans="1:22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22" ht="18" customHeight="1">
      <c r="A4" s="4"/>
      <c r="B4" s="144">
        <v>2019</v>
      </c>
      <c r="C4" s="145"/>
      <c r="D4" s="146"/>
      <c r="E4" s="144">
        <v>2020</v>
      </c>
      <c r="F4" s="145"/>
      <c r="G4" s="146"/>
      <c r="H4" s="144">
        <v>2021</v>
      </c>
      <c r="I4" s="145"/>
      <c r="J4" s="146"/>
      <c r="K4" s="144">
        <v>2022</v>
      </c>
      <c r="L4" s="145"/>
      <c r="M4" s="146"/>
      <c r="N4" s="144">
        <v>2023</v>
      </c>
      <c r="O4" s="145"/>
      <c r="P4" s="146"/>
      <c r="Q4" s="144">
        <v>2024</v>
      </c>
      <c r="R4" s="145"/>
      <c r="S4" s="146"/>
      <c r="T4" s="144">
        <v>2025</v>
      </c>
      <c r="U4" s="145"/>
      <c r="V4" s="146"/>
    </row>
    <row r="5" spans="1:22" ht="18" customHeight="1">
      <c r="A5" s="4"/>
      <c r="B5" s="8" t="s">
        <v>11</v>
      </c>
      <c r="C5" s="8" t="s">
        <v>12</v>
      </c>
      <c r="D5" s="8" t="s">
        <v>13</v>
      </c>
      <c r="E5" s="8" t="s">
        <v>11</v>
      </c>
      <c r="F5" s="8" t="s">
        <v>12</v>
      </c>
      <c r="G5" s="8" t="s">
        <v>13</v>
      </c>
      <c r="H5" s="8" t="s">
        <v>11</v>
      </c>
      <c r="I5" s="8" t="s">
        <v>12</v>
      </c>
      <c r="J5" s="8" t="s">
        <v>13</v>
      </c>
      <c r="K5" s="8" t="s">
        <v>11</v>
      </c>
      <c r="L5" s="8" t="s">
        <v>12</v>
      </c>
      <c r="M5" s="8" t="s">
        <v>13</v>
      </c>
      <c r="N5" s="8" t="s">
        <v>11</v>
      </c>
      <c r="O5" s="8" t="s">
        <v>12</v>
      </c>
      <c r="P5" s="8" t="s">
        <v>13</v>
      </c>
      <c r="Q5" s="8" t="s">
        <v>11</v>
      </c>
      <c r="R5" s="8" t="s">
        <v>12</v>
      </c>
      <c r="S5" s="8" t="s">
        <v>13</v>
      </c>
      <c r="T5" s="8" t="s">
        <v>11</v>
      </c>
      <c r="U5" s="8" t="s">
        <v>12</v>
      </c>
      <c r="V5" s="8" t="s">
        <v>13</v>
      </c>
    </row>
    <row r="6" spans="1:22" ht="18" customHeight="1">
      <c r="A6" s="10" t="s">
        <v>15</v>
      </c>
      <c r="B6" s="11">
        <v>9.3000000000000007</v>
      </c>
      <c r="C6" s="11">
        <v>11.2</v>
      </c>
      <c r="D6" s="11">
        <v>10.1</v>
      </c>
      <c r="E6" s="11">
        <v>8.8000000000000007</v>
      </c>
      <c r="F6" s="11">
        <v>10.5</v>
      </c>
      <c r="G6" s="11">
        <v>9.5</v>
      </c>
      <c r="H6" s="11">
        <v>8.9</v>
      </c>
      <c r="I6" s="11">
        <v>10.8</v>
      </c>
      <c r="J6" s="11">
        <v>9.6999999999999993</v>
      </c>
      <c r="K6" s="11">
        <v>7.3</v>
      </c>
      <c r="L6" s="11">
        <v>9.5</v>
      </c>
      <c r="M6" s="11">
        <v>8.1999999999999993</v>
      </c>
      <c r="N6" s="11">
        <v>7</v>
      </c>
      <c r="O6" s="11">
        <v>8.9</v>
      </c>
      <c r="P6" s="11">
        <v>7.8</v>
      </c>
      <c r="Q6" s="11">
        <v>6</v>
      </c>
      <c r="R6" s="11">
        <v>7.5</v>
      </c>
      <c r="S6" s="11">
        <v>6.6</v>
      </c>
      <c r="T6" s="11">
        <v>5.8</v>
      </c>
      <c r="U6" s="11">
        <v>6.9</v>
      </c>
      <c r="V6" s="11">
        <v>6.3</v>
      </c>
    </row>
    <row r="7" spans="1:22" ht="18" customHeight="1">
      <c r="A7" s="12" t="s">
        <v>21</v>
      </c>
      <c r="B7" s="13">
        <v>6.5</v>
      </c>
      <c r="C7" s="13">
        <v>9.3000000000000007</v>
      </c>
      <c r="D7" s="13">
        <v>7.8</v>
      </c>
      <c r="E7" s="13">
        <v>6.9</v>
      </c>
      <c r="F7" s="13">
        <v>9</v>
      </c>
      <c r="G7" s="13">
        <v>7.8</v>
      </c>
      <c r="H7" s="13">
        <v>6.3</v>
      </c>
      <c r="I7" s="13">
        <v>8.9</v>
      </c>
      <c r="J7" s="13">
        <v>7.5</v>
      </c>
      <c r="K7" s="13">
        <v>6</v>
      </c>
      <c r="L7" s="13">
        <v>7.3</v>
      </c>
      <c r="M7" s="13">
        <v>6.6</v>
      </c>
      <c r="N7" s="13">
        <v>5.5</v>
      </c>
      <c r="O7" s="13">
        <v>7.2</v>
      </c>
      <c r="P7" s="13">
        <v>6.3</v>
      </c>
      <c r="Q7" s="13">
        <v>5</v>
      </c>
      <c r="R7" s="13">
        <v>6.1</v>
      </c>
      <c r="S7" s="13">
        <v>5.5</v>
      </c>
      <c r="T7" s="13">
        <v>5.6</v>
      </c>
      <c r="U7" s="13">
        <v>6.8</v>
      </c>
      <c r="V7" s="13">
        <v>6.2</v>
      </c>
    </row>
    <row r="8" spans="1:22" ht="18" customHeight="1">
      <c r="A8" s="10" t="s">
        <v>23</v>
      </c>
      <c r="B8" s="11">
        <v>7.3</v>
      </c>
      <c r="C8" s="11">
        <v>9.1</v>
      </c>
      <c r="D8" s="11">
        <v>8.1999999999999993</v>
      </c>
      <c r="E8" s="11">
        <v>6.4</v>
      </c>
      <c r="F8" s="11">
        <v>7.2</v>
      </c>
      <c r="G8" s="11">
        <v>6.7</v>
      </c>
      <c r="H8" s="11">
        <v>5.5</v>
      </c>
      <c r="I8" s="11">
        <v>7</v>
      </c>
      <c r="J8" s="11">
        <v>6.2</v>
      </c>
      <c r="K8" s="11">
        <v>3.1</v>
      </c>
      <c r="L8" s="11">
        <v>4.7</v>
      </c>
      <c r="M8" s="11">
        <v>3.9</v>
      </c>
      <c r="N8" s="11">
        <v>4.2</v>
      </c>
      <c r="O8" s="11">
        <v>3.9</v>
      </c>
      <c r="P8" s="11">
        <v>4.0999999999999996</v>
      </c>
      <c r="Q8" s="11">
        <v>2.9</v>
      </c>
      <c r="R8" s="11">
        <v>4</v>
      </c>
      <c r="S8" s="11">
        <v>3.4</v>
      </c>
      <c r="T8" s="11">
        <v>4.9000000000000004</v>
      </c>
      <c r="U8" s="11">
        <v>3.6</v>
      </c>
      <c r="V8" s="11">
        <v>4.3</v>
      </c>
    </row>
    <row r="9" spans="1:22" ht="15.75" customHeight="1">
      <c r="A9" s="14" t="s">
        <v>24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22" ht="15.75" customHeight="1">
      <c r="A10" s="14" t="s">
        <v>27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22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22" ht="15.75" customHeight="1"/>
    <row r="13" spans="1:22" ht="15.75" customHeight="1"/>
    <row r="14" spans="1:22" ht="15.75" customHeight="1"/>
    <row r="15" spans="1:22" ht="15.75" customHeight="1"/>
    <row r="16" spans="1:22" ht="15.75" customHeight="1">
      <c r="E16" s="17"/>
      <c r="F16" s="17"/>
      <c r="G16" s="17"/>
      <c r="H16" s="17"/>
      <c r="I16" s="17"/>
      <c r="J16" s="17"/>
      <c r="K16" s="17"/>
      <c r="L16" s="17"/>
      <c r="M16" s="17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Q4:S4"/>
    <mergeCell ref="T4:V4"/>
    <mergeCell ref="H1:I1"/>
    <mergeCell ref="H2:I2"/>
    <mergeCell ref="B4:D4"/>
    <mergeCell ref="E4:G4"/>
    <mergeCell ref="H4:J4"/>
    <mergeCell ref="K4:M4"/>
    <mergeCell ref="N4:P4"/>
  </mergeCells>
  <pageMargins left="0.75" right="0.75" top="1" bottom="1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V1000"/>
  <sheetViews>
    <sheetView workbookViewId="0">
      <pane xSplit="1" topLeftCell="B1" activePane="topRight" state="frozen"/>
      <selection pane="topRight" activeCell="C2" sqref="C2"/>
    </sheetView>
  </sheetViews>
  <sheetFormatPr defaultColWidth="12.6640625" defaultRowHeight="15" customHeight="1"/>
  <cols>
    <col min="1" max="1" width="28" customWidth="1"/>
    <col min="2" max="22" width="13" customWidth="1"/>
  </cols>
  <sheetData>
    <row r="1" spans="1:22" ht="21.75" customHeight="1">
      <c r="A1" s="1" t="s">
        <v>2</v>
      </c>
      <c r="H1" s="2"/>
      <c r="I1" s="2"/>
      <c r="J1" s="2"/>
    </row>
    <row r="2" spans="1:22" ht="15.75" customHeight="1">
      <c r="A2" s="2"/>
      <c r="B2" s="4"/>
      <c r="C2" s="4"/>
      <c r="D2" s="4"/>
      <c r="E2" s="4"/>
      <c r="F2" s="4"/>
      <c r="G2" s="4"/>
      <c r="H2" s="4"/>
      <c r="I2" s="4"/>
      <c r="J2" s="2"/>
    </row>
    <row r="3" spans="1:22" ht="15.75" customHeight="1">
      <c r="A3" s="2"/>
      <c r="B3" s="4"/>
      <c r="C3" s="4"/>
      <c r="D3" s="4"/>
      <c r="E3" s="4"/>
      <c r="F3" s="4"/>
      <c r="G3" s="4"/>
      <c r="H3" s="4"/>
      <c r="I3" s="4"/>
      <c r="J3" s="2"/>
    </row>
    <row r="4" spans="1:22" ht="18" customHeight="1">
      <c r="A4" s="2"/>
      <c r="B4" s="144">
        <v>2019</v>
      </c>
      <c r="C4" s="145"/>
      <c r="D4" s="146"/>
      <c r="E4" s="144">
        <v>2020</v>
      </c>
      <c r="F4" s="145"/>
      <c r="G4" s="146"/>
      <c r="H4" s="144">
        <v>2021</v>
      </c>
      <c r="I4" s="145"/>
      <c r="J4" s="146"/>
      <c r="K4" s="144">
        <v>2022</v>
      </c>
      <c r="L4" s="145"/>
      <c r="M4" s="146"/>
      <c r="N4" s="144">
        <v>2023</v>
      </c>
      <c r="O4" s="145"/>
      <c r="P4" s="146"/>
      <c r="Q4" s="144">
        <v>2024</v>
      </c>
      <c r="R4" s="145"/>
      <c r="S4" s="146"/>
      <c r="T4" s="144">
        <v>2025</v>
      </c>
      <c r="U4" s="145"/>
      <c r="V4" s="146"/>
    </row>
    <row r="5" spans="1:22" ht="18" customHeight="1">
      <c r="A5" s="2"/>
      <c r="B5" s="8" t="s">
        <v>11</v>
      </c>
      <c r="C5" s="8" t="s">
        <v>12</v>
      </c>
      <c r="D5" s="8" t="s">
        <v>13</v>
      </c>
      <c r="E5" s="8" t="s">
        <v>11</v>
      </c>
      <c r="F5" s="8" t="s">
        <v>12</v>
      </c>
      <c r="G5" s="8" t="s">
        <v>13</v>
      </c>
      <c r="H5" s="8" t="s">
        <v>11</v>
      </c>
      <c r="I5" s="8" t="s">
        <v>12</v>
      </c>
      <c r="J5" s="8" t="s">
        <v>13</v>
      </c>
      <c r="K5" s="8" t="s">
        <v>11</v>
      </c>
      <c r="L5" s="8" t="s">
        <v>12</v>
      </c>
      <c r="M5" s="8" t="s">
        <v>13</v>
      </c>
      <c r="N5" s="8" t="s">
        <v>11</v>
      </c>
      <c r="O5" s="8" t="s">
        <v>12</v>
      </c>
      <c r="P5" s="8" t="s">
        <v>13</v>
      </c>
      <c r="Q5" s="8" t="s">
        <v>11</v>
      </c>
      <c r="R5" s="8" t="s">
        <v>12</v>
      </c>
      <c r="S5" s="8" t="s">
        <v>13</v>
      </c>
      <c r="T5" s="8" t="s">
        <v>11</v>
      </c>
      <c r="U5" s="8" t="s">
        <v>12</v>
      </c>
      <c r="V5" s="8" t="s">
        <v>13</v>
      </c>
    </row>
    <row r="6" spans="1:22" ht="18" customHeight="1">
      <c r="A6" s="10" t="s">
        <v>15</v>
      </c>
      <c r="B6" s="11">
        <v>27.8</v>
      </c>
      <c r="C6" s="11">
        <v>31.1</v>
      </c>
      <c r="D6" s="11">
        <v>29.2</v>
      </c>
      <c r="E6" s="11">
        <v>28.4</v>
      </c>
      <c r="F6" s="11">
        <v>32.1</v>
      </c>
      <c r="G6" s="11">
        <v>29.8</v>
      </c>
      <c r="H6" s="11">
        <v>27.7</v>
      </c>
      <c r="I6" s="11">
        <v>32.799999999999997</v>
      </c>
      <c r="J6" s="11">
        <v>29.7</v>
      </c>
      <c r="K6" s="11">
        <v>22.3</v>
      </c>
      <c r="L6" s="11">
        <v>25.8</v>
      </c>
      <c r="M6" s="11">
        <v>23.7</v>
      </c>
      <c r="N6" s="11">
        <v>21.1</v>
      </c>
      <c r="O6" s="11">
        <v>25.2</v>
      </c>
      <c r="P6" s="11">
        <v>22.7</v>
      </c>
      <c r="Q6" s="11">
        <v>19.2</v>
      </c>
      <c r="R6" s="11">
        <v>22.2</v>
      </c>
      <c r="S6" s="11">
        <v>20.3</v>
      </c>
      <c r="T6" s="11">
        <v>19.5</v>
      </c>
      <c r="U6" s="11">
        <v>22.2</v>
      </c>
      <c r="V6" s="11">
        <v>20.6</v>
      </c>
    </row>
    <row r="7" spans="1:22" ht="18" customHeight="1">
      <c r="A7" s="12" t="s">
        <v>21</v>
      </c>
      <c r="B7" s="13">
        <v>21.4</v>
      </c>
      <c r="C7" s="13">
        <v>33.4</v>
      </c>
      <c r="D7" s="13">
        <v>26.8</v>
      </c>
      <c r="E7" s="13">
        <v>22.9</v>
      </c>
      <c r="F7" s="13">
        <v>27.9</v>
      </c>
      <c r="G7" s="13">
        <v>24.9</v>
      </c>
      <c r="H7" s="13">
        <v>20.3</v>
      </c>
      <c r="I7" s="13">
        <v>27.7</v>
      </c>
      <c r="J7" s="13">
        <v>23.4</v>
      </c>
      <c r="K7" s="13">
        <v>22.9</v>
      </c>
      <c r="L7" s="13">
        <v>17.600000000000001</v>
      </c>
      <c r="M7" s="13">
        <v>20.6</v>
      </c>
      <c r="N7" s="13">
        <v>18.600000000000001</v>
      </c>
      <c r="O7" s="13">
        <v>23.3</v>
      </c>
      <c r="P7" s="13">
        <v>20.3</v>
      </c>
      <c r="Q7" s="13">
        <v>17.100000000000001</v>
      </c>
      <c r="R7" s="13">
        <v>20.5</v>
      </c>
      <c r="S7" s="13">
        <v>18.3</v>
      </c>
      <c r="T7" s="13">
        <v>16.7</v>
      </c>
      <c r="U7" s="13">
        <v>22.9</v>
      </c>
      <c r="V7" s="13">
        <v>19.3</v>
      </c>
    </row>
    <row r="8" spans="1:22" ht="18" customHeight="1">
      <c r="A8" s="10" t="s">
        <v>23</v>
      </c>
      <c r="B8" s="11">
        <v>26.2</v>
      </c>
      <c r="C8" s="11">
        <v>28.1</v>
      </c>
      <c r="D8" s="11">
        <v>27.1</v>
      </c>
      <c r="E8" s="11">
        <v>13.8</v>
      </c>
      <c r="F8" s="11">
        <v>5.0999999999999996</v>
      </c>
      <c r="G8" s="11">
        <v>10.1</v>
      </c>
      <c r="H8" s="11">
        <v>19.2</v>
      </c>
      <c r="I8" s="11">
        <v>25.6</v>
      </c>
      <c r="J8" s="11">
        <v>22.3</v>
      </c>
      <c r="K8" s="11">
        <v>17.399999999999999</v>
      </c>
      <c r="L8" s="11">
        <v>22.5</v>
      </c>
      <c r="M8" s="11">
        <v>19.5</v>
      </c>
      <c r="N8" s="11">
        <v>20.3</v>
      </c>
      <c r="O8" s="11">
        <v>11.2</v>
      </c>
      <c r="P8" s="11">
        <v>17.2</v>
      </c>
      <c r="Q8" s="11">
        <v>15</v>
      </c>
      <c r="R8" s="11">
        <v>9.5</v>
      </c>
      <c r="S8" s="11">
        <v>12.8</v>
      </c>
      <c r="T8" s="11">
        <v>11.6</v>
      </c>
      <c r="U8" s="11">
        <v>11.6</v>
      </c>
      <c r="V8" s="11">
        <v>11.6</v>
      </c>
    </row>
    <row r="9" spans="1:22" ht="15.75" customHeight="1">
      <c r="A9" s="14" t="s">
        <v>24</v>
      </c>
      <c r="C9" s="2"/>
      <c r="D9" s="2"/>
      <c r="E9" s="2"/>
      <c r="F9" s="2"/>
      <c r="G9" s="2"/>
      <c r="H9" s="2"/>
      <c r="I9" s="2"/>
      <c r="J9" s="2"/>
    </row>
    <row r="10" spans="1:22" ht="15.75" customHeight="1">
      <c r="A10" s="14" t="s">
        <v>29</v>
      </c>
      <c r="B10" s="2"/>
      <c r="C10" s="2"/>
      <c r="D10" s="2"/>
      <c r="E10" s="2"/>
      <c r="F10" s="2"/>
      <c r="G10" s="2"/>
      <c r="H10" s="2"/>
      <c r="I10" s="2"/>
      <c r="J10" s="2"/>
    </row>
    <row r="11" spans="1:22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22" ht="15.75" customHeight="1"/>
    <row r="13" spans="1:22" ht="15.75" customHeight="1"/>
    <row r="14" spans="1:22" ht="15.75" customHeight="1"/>
    <row r="15" spans="1:22" ht="15.75" customHeight="1"/>
    <row r="16" spans="1:22" ht="15.75" customHeight="1"/>
    <row r="17" spans="2:11" ht="15.75" customHeight="1">
      <c r="B17" s="6"/>
      <c r="C17" s="6"/>
      <c r="D17" s="6"/>
      <c r="E17" s="149"/>
      <c r="F17" s="148"/>
      <c r="G17" s="7"/>
      <c r="H17" s="149"/>
      <c r="I17" s="148"/>
      <c r="J17" s="149"/>
      <c r="K17" s="148"/>
    </row>
    <row r="18" spans="2:11" ht="15.75" customHeight="1"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2:11" ht="15.75" customHeight="1">
      <c r="B19" s="6"/>
      <c r="C19" s="6"/>
      <c r="D19" s="6"/>
      <c r="E19" s="20"/>
      <c r="F19" s="20"/>
      <c r="G19" s="20"/>
      <c r="H19" s="20"/>
      <c r="I19" s="20"/>
      <c r="J19" s="20"/>
      <c r="K19" s="20"/>
    </row>
    <row r="20" spans="2:11" ht="15.75" customHeight="1">
      <c r="B20" s="6"/>
      <c r="C20" s="6"/>
      <c r="D20" s="6"/>
      <c r="E20" s="20"/>
      <c r="F20" s="20"/>
      <c r="G20" s="20"/>
      <c r="H20" s="20"/>
      <c r="I20" s="20"/>
      <c r="J20" s="20"/>
      <c r="K20" s="20"/>
    </row>
    <row r="21" spans="2:11" ht="15.75" customHeight="1">
      <c r="B21" s="6"/>
      <c r="C21" s="6"/>
      <c r="D21" s="6"/>
      <c r="E21" s="20"/>
      <c r="F21" s="20"/>
      <c r="G21" s="20"/>
      <c r="H21" s="20"/>
      <c r="I21" s="20"/>
      <c r="J21" s="20"/>
      <c r="K21" s="20"/>
    </row>
    <row r="22" spans="2:11" ht="15.75" customHeight="1"/>
    <row r="23" spans="2:11" ht="15.75" customHeight="1"/>
    <row r="24" spans="2:11" ht="15.75" customHeight="1"/>
    <row r="25" spans="2:11" ht="15.75" customHeight="1"/>
    <row r="26" spans="2:11" ht="15.75" customHeight="1"/>
    <row r="27" spans="2:11" ht="15.75" customHeight="1"/>
    <row r="28" spans="2:11" ht="15.75" customHeight="1"/>
    <row r="29" spans="2:11" ht="15.75" customHeight="1"/>
    <row r="30" spans="2:11" ht="15.75" customHeight="1"/>
    <row r="31" spans="2:11" ht="15.75" customHeight="1"/>
    <row r="32" spans="2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Q4:S4"/>
    <mergeCell ref="T4:V4"/>
    <mergeCell ref="E17:F17"/>
    <mergeCell ref="H17:I17"/>
    <mergeCell ref="J17:K17"/>
    <mergeCell ref="B4:D4"/>
    <mergeCell ref="E4:G4"/>
    <mergeCell ref="H4:J4"/>
    <mergeCell ref="K4:M4"/>
    <mergeCell ref="N4:P4"/>
  </mergeCells>
  <pageMargins left="0.75" right="0.75" top="1" bottom="1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V1000"/>
  <sheetViews>
    <sheetView workbookViewId="0">
      <selection sqref="A1:G1"/>
    </sheetView>
  </sheetViews>
  <sheetFormatPr defaultColWidth="12.6640625" defaultRowHeight="15" customHeight="1"/>
  <cols>
    <col min="1" max="1" width="28" customWidth="1"/>
    <col min="2" max="22" width="13" customWidth="1"/>
  </cols>
  <sheetData>
    <row r="1" spans="1:22" ht="21.75" customHeight="1">
      <c r="A1" s="151" t="s">
        <v>9</v>
      </c>
      <c r="B1" s="148"/>
      <c r="C1" s="148"/>
      <c r="D1" s="148"/>
      <c r="E1" s="148"/>
      <c r="F1" s="148"/>
      <c r="G1" s="148"/>
    </row>
    <row r="2" spans="1:22" ht="15.75" customHeight="1">
      <c r="B2" s="7"/>
      <c r="C2" s="7"/>
      <c r="D2" s="7"/>
      <c r="E2" s="7"/>
      <c r="F2" s="7"/>
      <c r="G2" s="7"/>
      <c r="H2" s="7"/>
      <c r="I2" s="7"/>
      <c r="J2" s="7"/>
    </row>
    <row r="3" spans="1:22" ht="15.75" customHeight="1">
      <c r="B3" s="7"/>
      <c r="C3" s="7"/>
      <c r="D3" s="7"/>
      <c r="E3" s="7"/>
      <c r="F3" s="7"/>
      <c r="G3" s="7"/>
      <c r="H3" s="7"/>
      <c r="I3" s="7"/>
      <c r="J3" s="7"/>
    </row>
    <row r="4" spans="1:22" ht="18" customHeight="1">
      <c r="A4" s="6"/>
      <c r="B4" s="144">
        <v>2019</v>
      </c>
      <c r="C4" s="145"/>
      <c r="D4" s="146"/>
      <c r="E4" s="144">
        <v>2020</v>
      </c>
      <c r="F4" s="145"/>
      <c r="G4" s="146"/>
      <c r="H4" s="144">
        <v>2021</v>
      </c>
      <c r="I4" s="145"/>
      <c r="J4" s="146"/>
      <c r="K4" s="144">
        <v>2022</v>
      </c>
      <c r="L4" s="145"/>
      <c r="M4" s="146"/>
      <c r="N4" s="144">
        <v>2023</v>
      </c>
      <c r="O4" s="145"/>
      <c r="P4" s="146"/>
      <c r="Q4" s="144">
        <v>2024</v>
      </c>
      <c r="R4" s="145"/>
      <c r="S4" s="146"/>
      <c r="T4" s="144">
        <v>2025</v>
      </c>
      <c r="U4" s="145"/>
      <c r="V4" s="146"/>
    </row>
    <row r="5" spans="1:22" ht="18" customHeight="1">
      <c r="A5" s="6"/>
      <c r="B5" s="8" t="s">
        <v>11</v>
      </c>
      <c r="C5" s="8" t="s">
        <v>12</v>
      </c>
      <c r="D5" s="8" t="s">
        <v>13</v>
      </c>
      <c r="E5" s="8" t="s">
        <v>11</v>
      </c>
      <c r="F5" s="8" t="s">
        <v>12</v>
      </c>
      <c r="G5" s="8" t="s">
        <v>13</v>
      </c>
      <c r="H5" s="8" t="s">
        <v>11</v>
      </c>
      <c r="I5" s="8" t="s">
        <v>12</v>
      </c>
      <c r="J5" s="8" t="s">
        <v>13</v>
      </c>
      <c r="K5" s="8" t="s">
        <v>11</v>
      </c>
      <c r="L5" s="8" t="s">
        <v>12</v>
      </c>
      <c r="M5" s="8" t="s">
        <v>13</v>
      </c>
      <c r="N5" s="8" t="s">
        <v>11</v>
      </c>
      <c r="O5" s="8" t="s">
        <v>12</v>
      </c>
      <c r="P5" s="8" t="s">
        <v>13</v>
      </c>
      <c r="Q5" s="8" t="s">
        <v>11</v>
      </c>
      <c r="R5" s="8" t="s">
        <v>12</v>
      </c>
      <c r="S5" s="8" t="s">
        <v>13</v>
      </c>
      <c r="T5" s="8" t="s">
        <v>11</v>
      </c>
      <c r="U5" s="8" t="s">
        <v>12</v>
      </c>
      <c r="V5" s="8" t="s">
        <v>13</v>
      </c>
    </row>
    <row r="6" spans="1:22" ht="18" customHeight="1">
      <c r="A6" s="10" t="s">
        <v>15</v>
      </c>
      <c r="B6" s="11" t="s">
        <v>31</v>
      </c>
      <c r="C6" s="11" t="s">
        <v>31</v>
      </c>
      <c r="D6" s="11">
        <v>56</v>
      </c>
      <c r="E6" s="11">
        <v>52.1</v>
      </c>
      <c r="F6" s="11">
        <v>52</v>
      </c>
      <c r="G6" s="11">
        <f t="shared" ref="G6:G8" si="0">AVERAGE(E6:F6)</f>
        <v>52.05</v>
      </c>
      <c r="H6" s="11">
        <v>57.8</v>
      </c>
      <c r="I6" s="11">
        <v>55.7</v>
      </c>
      <c r="J6" s="11">
        <v>56.8</v>
      </c>
      <c r="K6" s="11">
        <v>58.6</v>
      </c>
      <c r="L6" s="11">
        <v>55.9</v>
      </c>
      <c r="M6" s="11">
        <v>57.3</v>
      </c>
      <c r="N6" s="11">
        <v>55.3</v>
      </c>
      <c r="O6" s="11">
        <v>54.3</v>
      </c>
      <c r="P6" s="11">
        <v>54.8</v>
      </c>
      <c r="Q6" s="11">
        <v>50.9</v>
      </c>
      <c r="R6" s="11">
        <v>49.5</v>
      </c>
      <c r="S6" s="11">
        <v>50.2</v>
      </c>
      <c r="T6" s="11">
        <v>50.5</v>
      </c>
      <c r="U6" s="11">
        <v>50.1</v>
      </c>
      <c r="V6" s="11">
        <v>50.3</v>
      </c>
    </row>
    <row r="7" spans="1:22" ht="18" customHeight="1">
      <c r="A7" s="12" t="s">
        <v>21</v>
      </c>
      <c r="B7" s="13" t="s">
        <v>31</v>
      </c>
      <c r="C7" s="13" t="s">
        <v>31</v>
      </c>
      <c r="D7" s="13">
        <v>53.7</v>
      </c>
      <c r="E7" s="13">
        <v>53</v>
      </c>
      <c r="F7" s="13">
        <v>53</v>
      </c>
      <c r="G7" s="13">
        <f t="shared" si="0"/>
        <v>53</v>
      </c>
      <c r="H7" s="13">
        <v>54.1</v>
      </c>
      <c r="I7" s="13">
        <v>57.4</v>
      </c>
      <c r="J7" s="13">
        <v>55.9</v>
      </c>
      <c r="K7" s="13">
        <v>51.9</v>
      </c>
      <c r="L7" s="13">
        <v>58.9</v>
      </c>
      <c r="M7" s="13">
        <v>55.4</v>
      </c>
      <c r="N7" s="13">
        <v>51</v>
      </c>
      <c r="O7" s="13">
        <v>50.7</v>
      </c>
      <c r="P7" s="13">
        <v>50.8</v>
      </c>
      <c r="Q7" s="13">
        <v>43.8</v>
      </c>
      <c r="R7" s="13">
        <v>46.3</v>
      </c>
      <c r="S7" s="13">
        <v>45</v>
      </c>
      <c r="T7" s="13">
        <v>42.8</v>
      </c>
      <c r="U7" s="13">
        <v>47.1</v>
      </c>
      <c r="V7" s="13">
        <v>45</v>
      </c>
    </row>
    <row r="8" spans="1:22" ht="18" customHeight="1">
      <c r="A8" s="10" t="s">
        <v>23</v>
      </c>
      <c r="B8" s="11">
        <v>50</v>
      </c>
      <c r="C8" s="11">
        <v>45.8</v>
      </c>
      <c r="D8" s="11">
        <f>AVERAGE(B8:C8)</f>
        <v>47.9</v>
      </c>
      <c r="E8" s="11">
        <v>53.9</v>
      </c>
      <c r="F8" s="11">
        <v>30.7</v>
      </c>
      <c r="G8" s="11">
        <f t="shared" si="0"/>
        <v>42.3</v>
      </c>
      <c r="H8" s="11">
        <v>48.2</v>
      </c>
      <c r="I8" s="11">
        <v>57.1</v>
      </c>
      <c r="J8" s="11">
        <v>53</v>
      </c>
      <c r="K8" s="11">
        <v>79.5</v>
      </c>
      <c r="L8" s="11">
        <v>46.1</v>
      </c>
      <c r="M8" s="11">
        <v>59.8</v>
      </c>
      <c r="N8" s="11">
        <v>56.8</v>
      </c>
      <c r="O8" s="11">
        <v>54.5</v>
      </c>
      <c r="P8" s="11">
        <v>55.8</v>
      </c>
      <c r="Q8" s="11">
        <v>50.4</v>
      </c>
      <c r="R8" s="11">
        <v>40</v>
      </c>
      <c r="S8" s="11">
        <v>44.7</v>
      </c>
      <c r="T8" s="11" t="s">
        <v>31</v>
      </c>
      <c r="U8" s="11" t="s">
        <v>31</v>
      </c>
      <c r="V8" s="11" t="s">
        <v>31</v>
      </c>
    </row>
    <row r="9" spans="1:22" ht="15.75" customHeight="1">
      <c r="A9" s="14" t="s">
        <v>48</v>
      </c>
      <c r="I9" s="20"/>
      <c r="J9" s="20"/>
    </row>
    <row r="10" spans="1:22" ht="15.75" customHeight="1">
      <c r="A10" s="14" t="s">
        <v>50</v>
      </c>
    </row>
    <row r="11" spans="1:22" ht="15.75" customHeight="1"/>
    <row r="12" spans="1:22" ht="15.75" customHeight="1">
      <c r="C12" s="6"/>
      <c r="D12" s="6"/>
      <c r="E12" s="6"/>
      <c r="F12" s="6"/>
    </row>
    <row r="13" spans="1:22" ht="15.75" customHeight="1">
      <c r="B13" s="150"/>
      <c r="C13" s="148"/>
      <c r="D13" s="148"/>
      <c r="E13" s="20"/>
    </row>
    <row r="14" spans="1:22" ht="15.75" customHeight="1">
      <c r="C14" s="6"/>
      <c r="D14" s="20"/>
      <c r="E14" s="20"/>
      <c r="F14" s="6"/>
    </row>
    <row r="15" spans="1:22" ht="15.75" customHeight="1">
      <c r="C15" s="20"/>
      <c r="D15" s="20"/>
      <c r="E15" s="20"/>
      <c r="F15" s="6"/>
    </row>
    <row r="16" spans="1:22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N4:P4"/>
    <mergeCell ref="Q4:S4"/>
    <mergeCell ref="T4:V4"/>
    <mergeCell ref="B4:D4"/>
    <mergeCell ref="B13:D13"/>
    <mergeCell ref="A1:G1"/>
    <mergeCell ref="E4:G4"/>
    <mergeCell ref="H4:J4"/>
    <mergeCell ref="K4:M4"/>
  </mergeCells>
  <pageMargins left="0.75" right="0.75" top="1" bottom="1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W1000"/>
  <sheetViews>
    <sheetView workbookViewId="0"/>
  </sheetViews>
  <sheetFormatPr defaultColWidth="12.6640625" defaultRowHeight="15" customHeight="1"/>
  <cols>
    <col min="1" max="1" width="28" customWidth="1"/>
    <col min="2" max="22" width="13" customWidth="1"/>
  </cols>
  <sheetData>
    <row r="1" spans="1:23" ht="21.75" customHeight="1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8" customHeight="1">
      <c r="A3" s="25"/>
      <c r="B3" s="144">
        <v>2019</v>
      </c>
      <c r="C3" s="145"/>
      <c r="D3" s="146"/>
      <c r="E3" s="144">
        <v>2020</v>
      </c>
      <c r="F3" s="145"/>
      <c r="G3" s="146"/>
      <c r="H3" s="144">
        <v>2021</v>
      </c>
      <c r="I3" s="145"/>
      <c r="J3" s="146"/>
      <c r="K3" s="144">
        <v>2022</v>
      </c>
      <c r="L3" s="145"/>
      <c r="M3" s="146"/>
      <c r="N3" s="144">
        <v>2023</v>
      </c>
      <c r="O3" s="145"/>
      <c r="P3" s="146"/>
      <c r="Q3" s="144">
        <v>2024</v>
      </c>
      <c r="R3" s="145"/>
      <c r="S3" s="146"/>
      <c r="T3" s="144">
        <v>2025</v>
      </c>
      <c r="U3" s="145"/>
      <c r="V3" s="146"/>
      <c r="W3" s="2"/>
    </row>
    <row r="4" spans="1:23" ht="18" customHeight="1">
      <c r="A4" s="26"/>
      <c r="B4" s="8" t="s">
        <v>11</v>
      </c>
      <c r="C4" s="8" t="s">
        <v>12</v>
      </c>
      <c r="D4" s="8" t="s">
        <v>13</v>
      </c>
      <c r="E4" s="8" t="s">
        <v>11</v>
      </c>
      <c r="F4" s="8" t="s">
        <v>12</v>
      </c>
      <c r="G4" s="8" t="s">
        <v>13</v>
      </c>
      <c r="H4" s="8" t="s">
        <v>11</v>
      </c>
      <c r="I4" s="8" t="s">
        <v>12</v>
      </c>
      <c r="J4" s="8" t="s">
        <v>13</v>
      </c>
      <c r="K4" s="8" t="s">
        <v>11</v>
      </c>
      <c r="L4" s="8" t="s">
        <v>12</v>
      </c>
      <c r="M4" s="8" t="s">
        <v>13</v>
      </c>
      <c r="N4" s="8" t="s">
        <v>11</v>
      </c>
      <c r="O4" s="8" t="s">
        <v>12</v>
      </c>
      <c r="P4" s="8" t="s">
        <v>13</v>
      </c>
      <c r="Q4" s="8" t="s">
        <v>11</v>
      </c>
      <c r="R4" s="8" t="s">
        <v>12</v>
      </c>
      <c r="S4" s="8" t="s">
        <v>13</v>
      </c>
      <c r="T4" s="8" t="s">
        <v>11</v>
      </c>
      <c r="U4" s="8" t="s">
        <v>12</v>
      </c>
      <c r="V4" s="8" t="s">
        <v>13</v>
      </c>
      <c r="W4" s="2"/>
    </row>
    <row r="5" spans="1:23" ht="18" customHeight="1">
      <c r="A5" s="10" t="s">
        <v>15</v>
      </c>
      <c r="B5" s="11">
        <v>68</v>
      </c>
      <c r="C5" s="11">
        <v>50.2</v>
      </c>
      <c r="D5" s="11">
        <v>59</v>
      </c>
      <c r="E5" s="11">
        <v>66.599999999999994</v>
      </c>
      <c r="F5" s="11">
        <v>48.4</v>
      </c>
      <c r="G5" s="11">
        <v>57.5</v>
      </c>
      <c r="H5" s="11">
        <v>67.099999999999994</v>
      </c>
      <c r="I5" s="11">
        <v>49.4</v>
      </c>
      <c r="J5" s="11">
        <v>58.2</v>
      </c>
      <c r="K5" s="11">
        <v>69.2</v>
      </c>
      <c r="L5" s="11">
        <v>51.1</v>
      </c>
      <c r="M5" s="11">
        <v>60.1</v>
      </c>
      <c r="N5" s="11">
        <v>70.400000000000006</v>
      </c>
      <c r="O5" s="11">
        <v>52.5</v>
      </c>
      <c r="P5" s="11">
        <v>61.5</v>
      </c>
      <c r="Q5" s="11">
        <v>71.099999999999994</v>
      </c>
      <c r="R5" s="11">
        <v>53.3</v>
      </c>
      <c r="S5" s="11">
        <v>62.2</v>
      </c>
      <c r="T5" s="11">
        <v>71.2</v>
      </c>
      <c r="U5" s="11">
        <v>53.8</v>
      </c>
      <c r="V5" s="11">
        <v>62.5</v>
      </c>
      <c r="W5" s="2"/>
    </row>
    <row r="6" spans="1:23" ht="18" customHeight="1">
      <c r="A6" s="12" t="s">
        <v>21</v>
      </c>
      <c r="B6" s="13">
        <v>72.8</v>
      </c>
      <c r="C6" s="13">
        <v>59.2</v>
      </c>
      <c r="D6" s="13">
        <v>66</v>
      </c>
      <c r="E6" s="13">
        <v>70.8</v>
      </c>
      <c r="F6" s="13">
        <v>57.5</v>
      </c>
      <c r="G6" s="13">
        <v>64.099999999999994</v>
      </c>
      <c r="H6" s="13">
        <v>71.900000000000006</v>
      </c>
      <c r="I6" s="13">
        <v>58.2</v>
      </c>
      <c r="J6" s="13">
        <v>65</v>
      </c>
      <c r="K6" s="13">
        <v>72.900000000000006</v>
      </c>
      <c r="L6" s="13">
        <v>59.7</v>
      </c>
      <c r="M6" s="13">
        <v>66.3</v>
      </c>
      <c r="N6" s="13">
        <v>74.3</v>
      </c>
      <c r="O6" s="13">
        <v>60</v>
      </c>
      <c r="P6" s="13">
        <v>67.099999999999994</v>
      </c>
      <c r="Q6" s="13">
        <v>75.599999999999994</v>
      </c>
      <c r="R6" s="13">
        <v>62.3</v>
      </c>
      <c r="S6" s="13">
        <v>69</v>
      </c>
      <c r="T6" s="13">
        <v>74.8</v>
      </c>
      <c r="U6" s="13">
        <v>63</v>
      </c>
      <c r="V6" s="13">
        <v>68.900000000000006</v>
      </c>
      <c r="W6" s="2"/>
    </row>
    <row r="7" spans="1:23" ht="18" customHeight="1">
      <c r="A7" s="10" t="s">
        <v>23</v>
      </c>
      <c r="B7" s="11">
        <v>70.3</v>
      </c>
      <c r="C7" s="11">
        <v>60.8</v>
      </c>
      <c r="D7" s="11">
        <v>65.5</v>
      </c>
      <c r="E7" s="11">
        <v>69.599999999999994</v>
      </c>
      <c r="F7" s="11">
        <v>62.4</v>
      </c>
      <c r="G7" s="11">
        <v>66</v>
      </c>
      <c r="H7" s="11">
        <v>69.8</v>
      </c>
      <c r="I7" s="11">
        <v>60.5</v>
      </c>
      <c r="J7" s="11">
        <v>65.2</v>
      </c>
      <c r="K7" s="11">
        <v>70.7</v>
      </c>
      <c r="L7" s="11">
        <v>62.1</v>
      </c>
      <c r="M7" s="11">
        <v>66.400000000000006</v>
      </c>
      <c r="N7" s="11">
        <v>74.2</v>
      </c>
      <c r="O7" s="11">
        <v>66.400000000000006</v>
      </c>
      <c r="P7" s="11">
        <v>70.3</v>
      </c>
      <c r="Q7" s="11">
        <v>74.900000000000006</v>
      </c>
      <c r="R7" s="11">
        <v>65.8</v>
      </c>
      <c r="S7" s="11">
        <v>70.3</v>
      </c>
      <c r="T7" s="11">
        <v>73.900000000000006</v>
      </c>
      <c r="U7" s="11">
        <v>67.099999999999994</v>
      </c>
      <c r="V7" s="11">
        <v>70.5</v>
      </c>
      <c r="W7" s="2"/>
    </row>
    <row r="8" spans="1:23" ht="15.75" customHeight="1">
      <c r="A8" s="14" t="s">
        <v>24</v>
      </c>
      <c r="B8" s="27"/>
      <c r="C8" s="27"/>
      <c r="D8" s="27"/>
      <c r="E8" s="27"/>
      <c r="F8" s="27"/>
      <c r="G8" s="27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.75" customHeight="1">
      <c r="A9" s="14" t="s">
        <v>66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>
      <c r="A20" s="2"/>
      <c r="B20" s="28"/>
      <c r="C20" s="28"/>
      <c r="D20" s="2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/>
    <row r="222" spans="1:23" ht="15.75" customHeight="1"/>
    <row r="223" spans="1:23" ht="15.75" customHeight="1"/>
    <row r="224" spans="1:2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Q3:S3"/>
    <mergeCell ref="T3:V3"/>
    <mergeCell ref="B3:D3"/>
    <mergeCell ref="E3:G3"/>
    <mergeCell ref="H3:J3"/>
    <mergeCell ref="K3:M3"/>
    <mergeCell ref="N3:P3"/>
  </mergeCells>
  <pageMargins left="0.75" right="0.75" top="1" bottom="1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V1000"/>
  <sheetViews>
    <sheetView workbookViewId="0"/>
  </sheetViews>
  <sheetFormatPr defaultColWidth="12.6640625" defaultRowHeight="15" customHeight="1"/>
  <cols>
    <col min="1" max="1" width="28" customWidth="1"/>
    <col min="2" max="22" width="13" customWidth="1"/>
  </cols>
  <sheetData>
    <row r="1" spans="1:22" ht="21.75" customHeight="1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2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22" ht="18" customHeight="1">
      <c r="A3" s="4"/>
      <c r="B3" s="144">
        <v>2019</v>
      </c>
      <c r="C3" s="145"/>
      <c r="D3" s="146"/>
      <c r="E3" s="144">
        <v>2020</v>
      </c>
      <c r="F3" s="145"/>
      <c r="G3" s="146"/>
      <c r="H3" s="144">
        <v>2021</v>
      </c>
      <c r="I3" s="145"/>
      <c r="J3" s="146"/>
      <c r="K3" s="144">
        <v>2022</v>
      </c>
      <c r="L3" s="145"/>
      <c r="M3" s="146"/>
      <c r="N3" s="144">
        <v>2023</v>
      </c>
      <c r="O3" s="145"/>
      <c r="P3" s="146"/>
      <c r="Q3" s="144">
        <v>2024</v>
      </c>
      <c r="R3" s="145"/>
      <c r="S3" s="146"/>
      <c r="T3" s="144">
        <v>2025</v>
      </c>
      <c r="U3" s="145"/>
      <c r="V3" s="146"/>
    </row>
    <row r="4" spans="1:22" ht="18" customHeight="1">
      <c r="A4" s="4"/>
      <c r="B4" s="8" t="s">
        <v>11</v>
      </c>
      <c r="C4" s="8" t="s">
        <v>12</v>
      </c>
      <c r="D4" s="8" t="s">
        <v>13</v>
      </c>
      <c r="E4" s="8" t="s">
        <v>11</v>
      </c>
      <c r="F4" s="8" t="s">
        <v>12</v>
      </c>
      <c r="G4" s="8" t="s">
        <v>13</v>
      </c>
      <c r="H4" s="8" t="s">
        <v>11</v>
      </c>
      <c r="I4" s="8" t="s">
        <v>12</v>
      </c>
      <c r="J4" s="8" t="s">
        <v>13</v>
      </c>
      <c r="K4" s="8" t="s">
        <v>11</v>
      </c>
      <c r="L4" s="8" t="s">
        <v>12</v>
      </c>
      <c r="M4" s="8" t="s">
        <v>13</v>
      </c>
      <c r="N4" s="8" t="s">
        <v>11</v>
      </c>
      <c r="O4" s="8" t="s">
        <v>12</v>
      </c>
      <c r="P4" s="8" t="s">
        <v>13</v>
      </c>
      <c r="Q4" s="8" t="s">
        <v>11</v>
      </c>
      <c r="R4" s="8" t="s">
        <v>12</v>
      </c>
      <c r="S4" s="8" t="s">
        <v>13</v>
      </c>
      <c r="T4" s="8" t="s">
        <v>11</v>
      </c>
      <c r="U4" s="8" t="s">
        <v>12</v>
      </c>
      <c r="V4" s="8" t="s">
        <v>13</v>
      </c>
    </row>
    <row r="5" spans="1:22" ht="18" customHeight="1">
      <c r="A5" s="10" t="s">
        <v>15</v>
      </c>
      <c r="B5" s="11">
        <v>74.900000000000006</v>
      </c>
      <c r="C5" s="11">
        <v>56.5</v>
      </c>
      <c r="D5" s="11">
        <v>65.7</v>
      </c>
      <c r="E5" s="11">
        <v>72.900000000000006</v>
      </c>
      <c r="F5" s="11">
        <v>54.1</v>
      </c>
      <c r="G5" s="11">
        <v>63.5</v>
      </c>
      <c r="H5" s="11">
        <v>73.599999999999994</v>
      </c>
      <c r="I5" s="11">
        <v>55.4</v>
      </c>
      <c r="J5" s="11">
        <v>64.5</v>
      </c>
      <c r="K5" s="11">
        <v>74.599999999999994</v>
      </c>
      <c r="L5" s="11">
        <v>56.4</v>
      </c>
      <c r="M5" s="11">
        <v>65.5</v>
      </c>
      <c r="N5" s="11">
        <v>75.7</v>
      </c>
      <c r="O5" s="11">
        <v>57.7</v>
      </c>
      <c r="P5" s="11">
        <v>66.7</v>
      </c>
      <c r="Q5" s="11">
        <v>75.599999999999994</v>
      </c>
      <c r="R5" s="11">
        <v>57.6</v>
      </c>
      <c r="S5" s="11">
        <v>66.599999999999994</v>
      </c>
      <c r="T5" s="11">
        <v>75.599999999999994</v>
      </c>
      <c r="U5" s="11">
        <v>57.8</v>
      </c>
      <c r="V5" s="11">
        <v>66.7</v>
      </c>
    </row>
    <row r="6" spans="1:22" ht="18" customHeight="1">
      <c r="A6" s="12" t="s">
        <v>21</v>
      </c>
      <c r="B6" s="13">
        <v>77.900000000000006</v>
      </c>
      <c r="C6" s="13">
        <v>65.3</v>
      </c>
      <c r="D6" s="13">
        <v>71.599999999999994</v>
      </c>
      <c r="E6" s="13">
        <v>76</v>
      </c>
      <c r="F6" s="13">
        <v>63.1</v>
      </c>
      <c r="G6" s="13">
        <v>69.599999999999994</v>
      </c>
      <c r="H6" s="13">
        <v>76.7</v>
      </c>
      <c r="I6" s="13">
        <v>63.9</v>
      </c>
      <c r="J6" s="13">
        <v>70.3</v>
      </c>
      <c r="K6" s="13">
        <v>77.5</v>
      </c>
      <c r="L6" s="13">
        <v>64.400000000000006</v>
      </c>
      <c r="M6" s="13">
        <v>71</v>
      </c>
      <c r="N6" s="13">
        <v>78.599999999999994</v>
      </c>
      <c r="O6" s="13">
        <v>64.599999999999994</v>
      </c>
      <c r="P6" s="13">
        <v>71.599999999999994</v>
      </c>
      <c r="Q6" s="13">
        <v>79.599999999999994</v>
      </c>
      <c r="R6" s="13">
        <v>66.3</v>
      </c>
      <c r="S6" s="13">
        <v>73</v>
      </c>
      <c r="T6" s="13">
        <v>79.3</v>
      </c>
      <c r="U6" s="13">
        <v>67.599999999999994</v>
      </c>
      <c r="V6" s="13">
        <v>73.5</v>
      </c>
    </row>
    <row r="7" spans="1:22" ht="18" customHeight="1">
      <c r="A7" s="10" t="s">
        <v>23</v>
      </c>
      <c r="B7" s="11">
        <v>75.900000000000006</v>
      </c>
      <c r="C7" s="11">
        <v>66.900000000000006</v>
      </c>
      <c r="D7" s="11">
        <v>71.3</v>
      </c>
      <c r="E7" s="11">
        <v>74.3</v>
      </c>
      <c r="F7" s="11">
        <v>67.2</v>
      </c>
      <c r="G7" s="11">
        <v>70.8</v>
      </c>
      <c r="H7" s="11">
        <v>73.900000000000006</v>
      </c>
      <c r="I7" s="11">
        <v>65</v>
      </c>
      <c r="J7" s="11">
        <v>69.5</v>
      </c>
      <c r="K7" s="11">
        <v>72.900000000000006</v>
      </c>
      <c r="L7" s="11">
        <v>65.2</v>
      </c>
      <c r="M7" s="11">
        <v>69.099999999999994</v>
      </c>
      <c r="N7" s="11">
        <v>77.400000000000006</v>
      </c>
      <c r="O7" s="11">
        <v>69.099999999999994</v>
      </c>
      <c r="P7" s="11">
        <v>73.3</v>
      </c>
      <c r="Q7" s="11">
        <v>77.099999999999994</v>
      </c>
      <c r="R7" s="11">
        <v>68.5</v>
      </c>
      <c r="S7" s="11">
        <v>72.8</v>
      </c>
      <c r="T7" s="11">
        <v>77.7</v>
      </c>
      <c r="U7" s="11">
        <v>69.5</v>
      </c>
      <c r="V7" s="11">
        <v>73.7</v>
      </c>
    </row>
    <row r="8" spans="1:22" ht="15.75" customHeight="1">
      <c r="A8" s="14" t="s">
        <v>24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22" ht="15.75" customHeight="1">
      <c r="A9" s="14" t="s">
        <v>69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22" ht="15.75" customHeight="1"/>
    <row r="11" spans="1:22" ht="15.75" customHeight="1"/>
    <row r="12" spans="1:22" ht="15.75" customHeight="1"/>
    <row r="13" spans="1:22" ht="15.75" customHeight="1"/>
    <row r="14" spans="1:22" ht="15.75" customHeight="1"/>
    <row r="15" spans="1:22" ht="15.75" customHeight="1"/>
    <row r="16" spans="1:22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Q3:S3"/>
    <mergeCell ref="T3:V3"/>
    <mergeCell ref="B3:D3"/>
    <mergeCell ref="E3:G3"/>
    <mergeCell ref="H3:J3"/>
    <mergeCell ref="K3:M3"/>
    <mergeCell ref="N3:P3"/>
  </mergeCells>
  <pageMargins left="0.75" right="0.75" top="1" bottom="1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W1000"/>
  <sheetViews>
    <sheetView workbookViewId="0"/>
  </sheetViews>
  <sheetFormatPr defaultColWidth="12.6640625" defaultRowHeight="15" customHeight="1"/>
  <cols>
    <col min="1" max="1" width="28" customWidth="1"/>
    <col min="2" max="22" width="13" customWidth="1"/>
  </cols>
  <sheetData>
    <row r="1" spans="1:23" ht="21.75" customHeight="1">
      <c r="A1" s="1" t="s">
        <v>68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"/>
      <c r="R1" s="2"/>
      <c r="S1" s="2"/>
      <c r="T1" s="2"/>
      <c r="U1" s="2"/>
      <c r="V1" s="2"/>
      <c r="W1" s="2"/>
    </row>
    <row r="2" spans="1:23" ht="15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"/>
      <c r="R2" s="2"/>
      <c r="S2" s="2"/>
      <c r="T2" s="2"/>
      <c r="U2" s="2"/>
      <c r="V2" s="2"/>
      <c r="W2" s="2"/>
    </row>
    <row r="3" spans="1:23" ht="18" customHeight="1">
      <c r="A3" s="29"/>
      <c r="B3" s="144">
        <v>2019</v>
      </c>
      <c r="C3" s="145"/>
      <c r="D3" s="146"/>
      <c r="E3" s="144">
        <v>2020</v>
      </c>
      <c r="F3" s="145"/>
      <c r="G3" s="146"/>
      <c r="H3" s="144">
        <v>2021</v>
      </c>
      <c r="I3" s="145"/>
      <c r="J3" s="146"/>
      <c r="K3" s="144">
        <v>2022</v>
      </c>
      <c r="L3" s="145"/>
      <c r="M3" s="146"/>
      <c r="N3" s="144">
        <v>2023</v>
      </c>
      <c r="O3" s="145"/>
      <c r="P3" s="146"/>
      <c r="Q3" s="144">
        <v>2024</v>
      </c>
      <c r="R3" s="145"/>
      <c r="S3" s="146"/>
      <c r="T3" s="144">
        <v>2025</v>
      </c>
      <c r="U3" s="145"/>
      <c r="V3" s="146"/>
      <c r="W3" s="2"/>
    </row>
    <row r="4" spans="1:23" ht="18" customHeight="1">
      <c r="A4" s="30"/>
      <c r="B4" s="8" t="s">
        <v>11</v>
      </c>
      <c r="C4" s="8" t="s">
        <v>12</v>
      </c>
      <c r="D4" s="8" t="s">
        <v>13</v>
      </c>
      <c r="E4" s="8" t="s">
        <v>11</v>
      </c>
      <c r="F4" s="8" t="s">
        <v>12</v>
      </c>
      <c r="G4" s="8" t="s">
        <v>13</v>
      </c>
      <c r="H4" s="8" t="s">
        <v>11</v>
      </c>
      <c r="I4" s="8" t="s">
        <v>12</v>
      </c>
      <c r="J4" s="8" t="s">
        <v>13</v>
      </c>
      <c r="K4" s="8" t="s">
        <v>11</v>
      </c>
      <c r="L4" s="8" t="s">
        <v>12</v>
      </c>
      <c r="M4" s="8" t="s">
        <v>13</v>
      </c>
      <c r="N4" s="8" t="s">
        <v>11</v>
      </c>
      <c r="O4" s="8" t="s">
        <v>12</v>
      </c>
      <c r="P4" s="8" t="s">
        <v>13</v>
      </c>
      <c r="Q4" s="8" t="s">
        <v>11</v>
      </c>
      <c r="R4" s="8" t="s">
        <v>12</v>
      </c>
      <c r="S4" s="8" t="s">
        <v>13</v>
      </c>
      <c r="T4" s="8" t="s">
        <v>11</v>
      </c>
      <c r="U4" s="8" t="s">
        <v>12</v>
      </c>
      <c r="V4" s="8" t="s">
        <v>13</v>
      </c>
      <c r="W4" s="2"/>
    </row>
    <row r="5" spans="1:23" ht="18" customHeight="1">
      <c r="A5" s="10" t="s">
        <v>15</v>
      </c>
      <c r="B5" s="11">
        <v>25.1</v>
      </c>
      <c r="C5" s="11">
        <v>43.5</v>
      </c>
      <c r="D5" s="11">
        <v>34.299999999999997</v>
      </c>
      <c r="E5" s="11">
        <v>27.1</v>
      </c>
      <c r="F5" s="11">
        <v>45.9</v>
      </c>
      <c r="G5" s="11">
        <v>36.5</v>
      </c>
      <c r="H5" s="11">
        <v>26.4</v>
      </c>
      <c r="I5" s="11">
        <v>44.6</v>
      </c>
      <c r="J5" s="11">
        <v>35.5</v>
      </c>
      <c r="K5" s="11">
        <v>25.4</v>
      </c>
      <c r="L5" s="11">
        <v>43.6</v>
      </c>
      <c r="M5" s="11">
        <v>34.5</v>
      </c>
      <c r="N5" s="11">
        <v>24.3</v>
      </c>
      <c r="O5" s="11">
        <v>42.3</v>
      </c>
      <c r="P5" s="11">
        <v>33.299999999999997</v>
      </c>
      <c r="Q5" s="11">
        <v>24.4</v>
      </c>
      <c r="R5" s="11">
        <v>42.4</v>
      </c>
      <c r="S5" s="11">
        <v>33.4</v>
      </c>
      <c r="T5" s="11">
        <v>24.4</v>
      </c>
      <c r="U5" s="11">
        <v>42.2</v>
      </c>
      <c r="V5" s="11">
        <v>33.299999999999997</v>
      </c>
      <c r="W5" s="2"/>
    </row>
    <row r="6" spans="1:23" ht="18" customHeight="1">
      <c r="A6" s="12" t="s">
        <v>21</v>
      </c>
      <c r="B6" s="13">
        <v>22.1</v>
      </c>
      <c r="C6" s="13">
        <v>34.700000000000003</v>
      </c>
      <c r="D6" s="13">
        <v>28.4</v>
      </c>
      <c r="E6" s="13">
        <v>24</v>
      </c>
      <c r="F6" s="13">
        <v>36.9</v>
      </c>
      <c r="G6" s="13">
        <v>30.4</v>
      </c>
      <c r="H6" s="13">
        <v>23.3</v>
      </c>
      <c r="I6" s="13">
        <v>36.1</v>
      </c>
      <c r="J6" s="13">
        <v>29.7</v>
      </c>
      <c r="K6" s="13">
        <v>22.5</v>
      </c>
      <c r="L6" s="13">
        <v>35.6</v>
      </c>
      <c r="M6" s="13">
        <v>29</v>
      </c>
      <c r="N6" s="13">
        <v>21.4</v>
      </c>
      <c r="O6" s="13">
        <v>35.4</v>
      </c>
      <c r="P6" s="13">
        <v>28.4</v>
      </c>
      <c r="Q6" s="13">
        <v>20.399999999999999</v>
      </c>
      <c r="R6" s="13">
        <v>33.700000000000003</v>
      </c>
      <c r="S6" s="13">
        <v>27</v>
      </c>
      <c r="T6" s="13">
        <v>20.7</v>
      </c>
      <c r="U6" s="13">
        <v>32.4</v>
      </c>
      <c r="V6" s="13">
        <v>26.5</v>
      </c>
      <c r="W6" s="2"/>
    </row>
    <row r="7" spans="1:23" ht="18" customHeight="1">
      <c r="A7" s="10" t="s">
        <v>23</v>
      </c>
      <c r="B7" s="11">
        <v>24.1</v>
      </c>
      <c r="C7" s="11">
        <v>33.1</v>
      </c>
      <c r="D7" s="11">
        <v>28.7</v>
      </c>
      <c r="E7" s="11">
        <v>25.7</v>
      </c>
      <c r="F7" s="11">
        <v>32.799999999999997</v>
      </c>
      <c r="G7" s="11">
        <v>29.2</v>
      </c>
      <c r="H7" s="11">
        <v>26.1</v>
      </c>
      <c r="I7" s="11">
        <v>35</v>
      </c>
      <c r="J7" s="11">
        <v>30.5</v>
      </c>
      <c r="K7" s="11">
        <v>27.1</v>
      </c>
      <c r="L7" s="11">
        <v>34.799999999999997</v>
      </c>
      <c r="M7" s="11">
        <v>30.9</v>
      </c>
      <c r="N7" s="11">
        <v>22.6</v>
      </c>
      <c r="O7" s="11">
        <v>30.9</v>
      </c>
      <c r="P7" s="11">
        <v>26.7</v>
      </c>
      <c r="Q7" s="11">
        <v>22.9</v>
      </c>
      <c r="R7" s="11">
        <v>31.5</v>
      </c>
      <c r="S7" s="11">
        <v>27.2</v>
      </c>
      <c r="T7" s="11">
        <v>22.3</v>
      </c>
      <c r="U7" s="11">
        <v>30.5</v>
      </c>
      <c r="V7" s="11">
        <v>26.3</v>
      </c>
      <c r="W7" s="2"/>
    </row>
    <row r="8" spans="1:23" ht="15.75" customHeight="1">
      <c r="A8" s="14" t="s">
        <v>24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"/>
      <c r="R8" s="2"/>
      <c r="S8" s="2"/>
      <c r="T8" s="2"/>
      <c r="U8" s="2"/>
      <c r="V8" s="2"/>
      <c r="W8" s="2"/>
    </row>
    <row r="9" spans="1:23" ht="15.75" customHeight="1">
      <c r="A9" s="14" t="s">
        <v>70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"/>
      <c r="R9" s="2"/>
      <c r="S9" s="2"/>
      <c r="T9" s="2"/>
      <c r="U9" s="2"/>
      <c r="V9" s="2"/>
      <c r="W9" s="2"/>
    </row>
    <row r="10" spans="1:23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>
      <c r="A14" s="2"/>
      <c r="B14" s="2"/>
      <c r="C14" s="2"/>
      <c r="D14" s="31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/>
    <row r="222" spans="1:23" ht="15.75" customHeight="1"/>
    <row r="223" spans="1:23" ht="15.75" customHeight="1"/>
    <row r="224" spans="1:2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Q3:S3"/>
    <mergeCell ref="T3:V3"/>
    <mergeCell ref="B3:D3"/>
    <mergeCell ref="E3:G3"/>
    <mergeCell ref="H3:J3"/>
    <mergeCell ref="K3:M3"/>
    <mergeCell ref="N3:P3"/>
  </mergeCells>
  <pageMargins left="0.75" right="0.75" top="1" bottom="1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V1000"/>
  <sheetViews>
    <sheetView workbookViewId="0">
      <pane xSplit="1" topLeftCell="B1" activePane="topRight" state="frozen"/>
      <selection pane="topRight" activeCell="C2" sqref="C2"/>
    </sheetView>
  </sheetViews>
  <sheetFormatPr defaultColWidth="12.6640625" defaultRowHeight="15" customHeight="1"/>
  <cols>
    <col min="1" max="1" width="28" customWidth="1"/>
    <col min="2" max="2" width="10" customWidth="1"/>
    <col min="3" max="4" width="12.44140625" customWidth="1"/>
    <col min="5" max="22" width="13" customWidth="1"/>
  </cols>
  <sheetData>
    <row r="1" spans="1:22" ht="21.75" customHeight="1">
      <c r="A1" s="1" t="s">
        <v>71</v>
      </c>
      <c r="B1" s="27"/>
      <c r="C1" s="24"/>
      <c r="D1" s="24"/>
    </row>
    <row r="2" spans="1:22" ht="15.75" customHeight="1">
      <c r="A2" s="29"/>
      <c r="B2" s="27"/>
      <c r="C2" s="24"/>
      <c r="D2" s="24"/>
    </row>
    <row r="3" spans="1:22" ht="18" customHeight="1">
      <c r="A3" s="2"/>
      <c r="B3" s="144">
        <v>2019</v>
      </c>
      <c r="C3" s="145"/>
      <c r="D3" s="146"/>
      <c r="E3" s="144">
        <v>2020</v>
      </c>
      <c r="F3" s="145"/>
      <c r="G3" s="146"/>
      <c r="H3" s="144">
        <v>2021</v>
      </c>
      <c r="I3" s="145"/>
      <c r="J3" s="146"/>
      <c r="K3" s="144">
        <v>2022</v>
      </c>
      <c r="L3" s="145"/>
      <c r="M3" s="146"/>
      <c r="N3" s="144">
        <v>2023</v>
      </c>
      <c r="O3" s="145"/>
      <c r="P3" s="146"/>
      <c r="Q3" s="144">
        <v>2024</v>
      </c>
      <c r="R3" s="145"/>
      <c r="S3" s="146"/>
      <c r="T3" s="144">
        <v>2025</v>
      </c>
      <c r="U3" s="145"/>
      <c r="V3" s="146"/>
    </row>
    <row r="4" spans="1:22" ht="18" customHeight="1">
      <c r="A4" s="2"/>
      <c r="B4" s="8" t="s">
        <v>11</v>
      </c>
      <c r="C4" s="8" t="s">
        <v>12</v>
      </c>
      <c r="D4" s="8" t="s">
        <v>13</v>
      </c>
      <c r="E4" s="8" t="s">
        <v>11</v>
      </c>
      <c r="F4" s="8" t="s">
        <v>12</v>
      </c>
      <c r="G4" s="8" t="s">
        <v>13</v>
      </c>
      <c r="H4" s="8" t="s">
        <v>11</v>
      </c>
      <c r="I4" s="8" t="s">
        <v>12</v>
      </c>
      <c r="J4" s="8" t="s">
        <v>13</v>
      </c>
      <c r="K4" s="8" t="s">
        <v>11</v>
      </c>
      <c r="L4" s="8" t="s">
        <v>12</v>
      </c>
      <c r="M4" s="8" t="s">
        <v>13</v>
      </c>
      <c r="N4" s="8" t="s">
        <v>11</v>
      </c>
      <c r="O4" s="8" t="s">
        <v>12</v>
      </c>
      <c r="P4" s="8" t="s">
        <v>13</v>
      </c>
      <c r="Q4" s="8" t="s">
        <v>11</v>
      </c>
      <c r="R4" s="8" t="s">
        <v>12</v>
      </c>
      <c r="S4" s="8" t="s">
        <v>13</v>
      </c>
      <c r="T4" s="8" t="s">
        <v>11</v>
      </c>
      <c r="U4" s="8" t="s">
        <v>12</v>
      </c>
      <c r="V4" s="8" t="s">
        <v>13</v>
      </c>
    </row>
    <row r="5" spans="1:22" ht="18" customHeight="1">
      <c r="A5" s="10" t="s">
        <v>15</v>
      </c>
      <c r="B5" s="11">
        <v>20.2</v>
      </c>
      <c r="C5" s="11">
        <v>24.3</v>
      </c>
      <c r="D5" s="11">
        <v>22.2</v>
      </c>
      <c r="E5" s="11">
        <v>21.4</v>
      </c>
      <c r="F5" s="11">
        <v>25.4</v>
      </c>
      <c r="G5" s="11">
        <v>23.3</v>
      </c>
      <c r="H5" s="11">
        <v>21.2</v>
      </c>
      <c r="I5" s="11">
        <v>25</v>
      </c>
      <c r="J5" s="11">
        <v>23.1</v>
      </c>
      <c r="K5" s="11">
        <v>17.7</v>
      </c>
      <c r="L5" s="11">
        <v>20.5</v>
      </c>
      <c r="M5" s="11">
        <v>19</v>
      </c>
      <c r="N5" s="11">
        <v>14.4</v>
      </c>
      <c r="O5" s="11">
        <v>17.8</v>
      </c>
      <c r="P5" s="11">
        <v>16.100000000000001</v>
      </c>
      <c r="Q5" s="11">
        <v>13.8</v>
      </c>
      <c r="R5" s="11">
        <v>16.600000000000001</v>
      </c>
      <c r="S5" s="11">
        <v>15.2</v>
      </c>
      <c r="T5" s="11">
        <v>11.8</v>
      </c>
      <c r="U5" s="11">
        <v>14.9</v>
      </c>
      <c r="V5" s="11">
        <v>13.3</v>
      </c>
    </row>
    <row r="6" spans="1:22" ht="18" customHeight="1">
      <c r="A6" s="12" t="s">
        <v>21</v>
      </c>
      <c r="B6" s="13">
        <v>14.2</v>
      </c>
      <c r="C6" s="13">
        <v>19.2</v>
      </c>
      <c r="D6" s="13">
        <v>16.600000000000001</v>
      </c>
      <c r="E6" s="13">
        <v>16.5</v>
      </c>
      <c r="F6" s="13">
        <v>23.4</v>
      </c>
      <c r="G6" s="13">
        <v>19.8</v>
      </c>
      <c r="H6" s="13">
        <v>11.5</v>
      </c>
      <c r="I6" s="13">
        <v>12.3</v>
      </c>
      <c r="J6" s="13">
        <v>11.9</v>
      </c>
      <c r="K6" s="13">
        <v>13.7</v>
      </c>
      <c r="L6" s="13">
        <v>17.2</v>
      </c>
      <c r="M6" s="13">
        <v>15.4</v>
      </c>
      <c r="N6" s="13">
        <v>10</v>
      </c>
      <c r="O6" s="13">
        <v>13.5</v>
      </c>
      <c r="P6" s="13">
        <v>11.7</v>
      </c>
      <c r="Q6" s="13">
        <v>9.1999999999999993</v>
      </c>
      <c r="R6" s="13">
        <v>10.5</v>
      </c>
      <c r="S6" s="13">
        <v>9.8000000000000007</v>
      </c>
      <c r="T6" s="13">
        <v>7.8</v>
      </c>
      <c r="U6" s="13">
        <v>11</v>
      </c>
      <c r="V6" s="13">
        <v>9.3000000000000007</v>
      </c>
    </row>
    <row r="7" spans="1:22" ht="18" customHeight="1">
      <c r="A7" s="10" t="s">
        <v>23</v>
      </c>
      <c r="B7" s="11">
        <v>15.4</v>
      </c>
      <c r="C7" s="11">
        <v>14.7</v>
      </c>
      <c r="D7" s="11">
        <v>15.1</v>
      </c>
      <c r="E7" s="11">
        <v>17.8</v>
      </c>
      <c r="F7" s="11">
        <v>20.8</v>
      </c>
      <c r="G7" s="11">
        <v>19.3</v>
      </c>
      <c r="H7" s="11">
        <v>11.6</v>
      </c>
      <c r="I7" s="11">
        <v>6.7</v>
      </c>
      <c r="J7" s="11">
        <v>8.9</v>
      </c>
      <c r="K7" s="11">
        <v>17.3</v>
      </c>
      <c r="L7" s="11">
        <v>6</v>
      </c>
      <c r="M7" s="11">
        <v>11.9</v>
      </c>
      <c r="N7" s="11" t="s">
        <v>31</v>
      </c>
      <c r="O7" s="11" t="s">
        <v>31</v>
      </c>
      <c r="P7" s="11" t="s">
        <v>31</v>
      </c>
      <c r="Q7" s="11" t="s">
        <v>31</v>
      </c>
      <c r="R7" s="11" t="s">
        <v>31</v>
      </c>
      <c r="S7" s="11" t="s">
        <v>31</v>
      </c>
      <c r="T7" s="11" t="s">
        <v>31</v>
      </c>
      <c r="U7" s="11" t="s">
        <v>31</v>
      </c>
      <c r="V7" s="11" t="s">
        <v>31</v>
      </c>
    </row>
    <row r="8" spans="1:22" ht="15.75" customHeight="1">
      <c r="A8" s="14" t="s">
        <v>72</v>
      </c>
      <c r="B8" s="32"/>
      <c r="C8" s="24"/>
      <c r="D8" s="24"/>
      <c r="H8" s="6"/>
      <c r="I8" s="33"/>
    </row>
    <row r="9" spans="1:22" ht="15.75" customHeight="1">
      <c r="A9" s="14" t="s">
        <v>73</v>
      </c>
      <c r="B9" s="32"/>
      <c r="C9" s="24"/>
      <c r="D9" s="24"/>
      <c r="H9" s="6"/>
      <c r="I9" s="33"/>
    </row>
    <row r="10" spans="1:22" ht="15.75" customHeight="1">
      <c r="A10" s="6"/>
      <c r="B10" s="6"/>
      <c r="C10" s="24"/>
      <c r="D10" s="20"/>
      <c r="H10" s="6"/>
      <c r="I10" s="33"/>
    </row>
    <row r="11" spans="1:22" ht="15.75" customHeight="1">
      <c r="A11" s="6"/>
      <c r="B11" s="20"/>
      <c r="C11" s="24"/>
      <c r="D11" s="24"/>
      <c r="H11" s="6"/>
      <c r="I11" s="33"/>
    </row>
    <row r="12" spans="1:22" ht="15.75" customHeight="1">
      <c r="B12" s="24"/>
      <c r="C12" s="24"/>
      <c r="D12" s="24"/>
      <c r="H12" s="6"/>
      <c r="I12" s="6"/>
    </row>
    <row r="13" spans="1:22" ht="15.75" customHeight="1">
      <c r="B13" s="24"/>
      <c r="C13" s="24"/>
      <c r="D13" s="24"/>
      <c r="H13" s="6"/>
      <c r="I13" s="20"/>
    </row>
    <row r="14" spans="1:22" ht="15.75" customHeight="1">
      <c r="B14" s="24"/>
      <c r="C14" s="24"/>
      <c r="D14" s="24"/>
      <c r="H14" s="6"/>
      <c r="I14" s="20"/>
    </row>
    <row r="15" spans="1:22" ht="15.75" customHeight="1">
      <c r="B15" s="24"/>
      <c r="C15" s="24"/>
      <c r="D15" s="24"/>
    </row>
    <row r="16" spans="1:22" ht="15.75" customHeight="1">
      <c r="B16" s="24"/>
      <c r="C16" s="24"/>
      <c r="D16" s="24"/>
    </row>
    <row r="17" spans="2:4" ht="15.75" customHeight="1">
      <c r="B17" s="24"/>
      <c r="C17" s="24"/>
      <c r="D17" s="24"/>
    </row>
    <row r="18" spans="2:4" ht="15.75" customHeight="1">
      <c r="B18" s="24"/>
      <c r="C18" s="24"/>
      <c r="D18" s="24"/>
    </row>
    <row r="19" spans="2:4" ht="15.75" customHeight="1">
      <c r="B19" s="24"/>
      <c r="C19" s="24"/>
      <c r="D19" s="24"/>
    </row>
    <row r="20" spans="2:4" ht="15.75" customHeight="1">
      <c r="B20" s="24"/>
      <c r="C20" s="24"/>
      <c r="D20" s="24"/>
    </row>
    <row r="21" spans="2:4" ht="15.75" customHeight="1">
      <c r="B21" s="24"/>
      <c r="C21" s="24"/>
      <c r="D21" s="24"/>
    </row>
    <row r="22" spans="2:4" ht="15.75" customHeight="1">
      <c r="B22" s="24"/>
      <c r="C22" s="24"/>
      <c r="D22" s="24"/>
    </row>
    <row r="23" spans="2:4" ht="15.75" customHeight="1">
      <c r="B23" s="24"/>
      <c r="C23" s="24"/>
      <c r="D23" s="24"/>
    </row>
    <row r="24" spans="2:4" ht="15.75" customHeight="1">
      <c r="B24" s="24"/>
      <c r="C24" s="24"/>
      <c r="D24" s="24"/>
    </row>
    <row r="25" spans="2:4" ht="15.75" customHeight="1">
      <c r="B25" s="24"/>
      <c r="C25" s="24"/>
      <c r="D25" s="24"/>
    </row>
    <row r="26" spans="2:4" ht="15.75" customHeight="1">
      <c r="B26" s="24"/>
      <c r="C26" s="24"/>
      <c r="D26" s="24"/>
    </row>
    <row r="27" spans="2:4" ht="15.75" customHeight="1">
      <c r="B27" s="24"/>
      <c r="C27" s="24"/>
      <c r="D27" s="24"/>
    </row>
    <row r="28" spans="2:4" ht="15.75" customHeight="1">
      <c r="B28" s="24"/>
      <c r="C28" s="24"/>
      <c r="D28" s="24"/>
    </row>
    <row r="29" spans="2:4" ht="15.75" customHeight="1">
      <c r="B29" s="24"/>
      <c r="C29" s="24"/>
      <c r="D29" s="24"/>
    </row>
    <row r="30" spans="2:4" ht="15.75" customHeight="1">
      <c r="B30" s="24"/>
      <c r="C30" s="24"/>
      <c r="D30" s="24"/>
    </row>
    <row r="31" spans="2:4" ht="15.75" customHeight="1">
      <c r="B31" s="24"/>
      <c r="C31" s="24"/>
      <c r="D31" s="24"/>
    </row>
    <row r="32" spans="2:4" ht="15.75" customHeight="1">
      <c r="B32" s="24"/>
      <c r="C32" s="24"/>
      <c r="D32" s="24"/>
    </row>
    <row r="33" spans="2:4" ht="15.75" customHeight="1">
      <c r="B33" s="24"/>
      <c r="C33" s="24"/>
      <c r="D33" s="24"/>
    </row>
    <row r="34" spans="2:4" ht="15.75" customHeight="1">
      <c r="B34" s="24"/>
      <c r="C34" s="24"/>
      <c r="D34" s="24"/>
    </row>
    <row r="35" spans="2:4" ht="15.75" customHeight="1">
      <c r="B35" s="24"/>
      <c r="C35" s="24"/>
      <c r="D35" s="24"/>
    </row>
    <row r="36" spans="2:4" ht="15.75" customHeight="1">
      <c r="B36" s="24"/>
      <c r="C36" s="24"/>
      <c r="D36" s="24"/>
    </row>
    <row r="37" spans="2:4" ht="15.75" customHeight="1">
      <c r="B37" s="24"/>
      <c r="C37" s="24"/>
      <c r="D37" s="24"/>
    </row>
    <row r="38" spans="2:4" ht="15.75" customHeight="1">
      <c r="B38" s="24"/>
      <c r="C38" s="24"/>
      <c r="D38" s="24"/>
    </row>
    <row r="39" spans="2:4" ht="15.75" customHeight="1">
      <c r="B39" s="24"/>
      <c r="C39" s="24"/>
      <c r="D39" s="24"/>
    </row>
    <row r="40" spans="2:4" ht="15.75" customHeight="1">
      <c r="B40" s="24"/>
      <c r="C40" s="24"/>
      <c r="D40" s="24"/>
    </row>
    <row r="41" spans="2:4" ht="15.75" customHeight="1">
      <c r="B41" s="24"/>
      <c r="C41" s="24"/>
      <c r="D41" s="24"/>
    </row>
    <row r="42" spans="2:4" ht="15.75" customHeight="1">
      <c r="B42" s="24"/>
      <c r="C42" s="24"/>
      <c r="D42" s="24"/>
    </row>
    <row r="43" spans="2:4" ht="15.75" customHeight="1">
      <c r="B43" s="24"/>
      <c r="C43" s="24"/>
      <c r="D43" s="24"/>
    </row>
    <row r="44" spans="2:4" ht="15.75" customHeight="1">
      <c r="B44" s="24"/>
      <c r="C44" s="24"/>
      <c r="D44" s="24"/>
    </row>
    <row r="45" spans="2:4" ht="15.75" customHeight="1">
      <c r="B45" s="24"/>
      <c r="C45" s="24"/>
      <c r="D45" s="24"/>
    </row>
    <row r="46" spans="2:4" ht="15.75" customHeight="1">
      <c r="B46" s="24"/>
      <c r="C46" s="24"/>
      <c r="D46" s="24"/>
    </row>
    <row r="47" spans="2:4" ht="15.75" customHeight="1">
      <c r="B47" s="24"/>
      <c r="C47" s="24"/>
      <c r="D47" s="24"/>
    </row>
    <row r="48" spans="2:4" ht="15.75" customHeight="1">
      <c r="B48" s="24"/>
      <c r="C48" s="24"/>
      <c r="D48" s="24"/>
    </row>
    <row r="49" spans="2:4" ht="15.75" customHeight="1">
      <c r="B49" s="24"/>
      <c r="C49" s="24"/>
      <c r="D49" s="24"/>
    </row>
    <row r="50" spans="2:4" ht="15.75" customHeight="1">
      <c r="B50" s="24"/>
      <c r="C50" s="24"/>
      <c r="D50" s="24"/>
    </row>
    <row r="51" spans="2:4" ht="15.75" customHeight="1">
      <c r="B51" s="24"/>
      <c r="C51" s="24"/>
      <c r="D51" s="24"/>
    </row>
    <row r="52" spans="2:4" ht="15.75" customHeight="1">
      <c r="B52" s="24"/>
      <c r="C52" s="24"/>
      <c r="D52" s="24"/>
    </row>
    <row r="53" spans="2:4" ht="15.75" customHeight="1">
      <c r="B53" s="24"/>
      <c r="C53" s="24"/>
      <c r="D53" s="24"/>
    </row>
    <row r="54" spans="2:4" ht="15.75" customHeight="1">
      <c r="B54" s="24"/>
      <c r="C54" s="24"/>
      <c r="D54" s="24"/>
    </row>
    <row r="55" spans="2:4" ht="15.75" customHeight="1">
      <c r="B55" s="24"/>
      <c r="C55" s="24"/>
      <c r="D55" s="24"/>
    </row>
    <row r="56" spans="2:4" ht="15.75" customHeight="1">
      <c r="B56" s="24"/>
      <c r="C56" s="24"/>
      <c r="D56" s="24"/>
    </row>
    <row r="57" spans="2:4" ht="15.75" customHeight="1">
      <c r="B57" s="24"/>
      <c r="C57" s="24"/>
      <c r="D57" s="24"/>
    </row>
    <row r="58" spans="2:4" ht="15.75" customHeight="1">
      <c r="B58" s="24"/>
      <c r="C58" s="24"/>
      <c r="D58" s="24"/>
    </row>
    <row r="59" spans="2:4" ht="15.75" customHeight="1">
      <c r="B59" s="24"/>
      <c r="C59" s="24"/>
      <c r="D59" s="24"/>
    </row>
    <row r="60" spans="2:4" ht="15.75" customHeight="1">
      <c r="B60" s="24"/>
      <c r="C60" s="24"/>
      <c r="D60" s="24"/>
    </row>
    <row r="61" spans="2:4" ht="15.75" customHeight="1">
      <c r="B61" s="24"/>
      <c r="C61" s="24"/>
      <c r="D61" s="24"/>
    </row>
    <row r="62" spans="2:4" ht="15.75" customHeight="1">
      <c r="B62" s="24"/>
      <c r="C62" s="24"/>
      <c r="D62" s="24"/>
    </row>
    <row r="63" spans="2:4" ht="15.75" customHeight="1">
      <c r="B63" s="24"/>
      <c r="C63" s="24"/>
      <c r="D63" s="24"/>
    </row>
    <row r="64" spans="2:4" ht="15.75" customHeight="1">
      <c r="B64" s="24"/>
      <c r="C64" s="24"/>
      <c r="D64" s="24"/>
    </row>
    <row r="65" spans="2:4" ht="15.75" customHeight="1">
      <c r="B65" s="24"/>
      <c r="C65" s="24"/>
      <c r="D65" s="24"/>
    </row>
    <row r="66" spans="2:4" ht="15.75" customHeight="1">
      <c r="B66" s="24"/>
      <c r="C66" s="24"/>
      <c r="D66" s="24"/>
    </row>
    <row r="67" spans="2:4" ht="15.75" customHeight="1">
      <c r="B67" s="24"/>
      <c r="C67" s="24"/>
      <c r="D67" s="24"/>
    </row>
    <row r="68" spans="2:4" ht="15.75" customHeight="1">
      <c r="B68" s="24"/>
      <c r="C68" s="24"/>
      <c r="D68" s="24"/>
    </row>
    <row r="69" spans="2:4" ht="15.75" customHeight="1">
      <c r="B69" s="24"/>
      <c r="C69" s="24"/>
      <c r="D69" s="24"/>
    </row>
    <row r="70" spans="2:4" ht="15.75" customHeight="1">
      <c r="B70" s="24"/>
      <c r="C70" s="24"/>
      <c r="D70" s="24"/>
    </row>
    <row r="71" spans="2:4" ht="15.75" customHeight="1">
      <c r="B71" s="24"/>
      <c r="C71" s="24"/>
      <c r="D71" s="24"/>
    </row>
    <row r="72" spans="2:4" ht="15.75" customHeight="1">
      <c r="B72" s="24"/>
      <c r="C72" s="24"/>
      <c r="D72" s="24"/>
    </row>
    <row r="73" spans="2:4" ht="15.75" customHeight="1">
      <c r="B73" s="24"/>
      <c r="C73" s="24"/>
      <c r="D73" s="24"/>
    </row>
    <row r="74" spans="2:4" ht="15.75" customHeight="1">
      <c r="B74" s="24"/>
      <c r="C74" s="24"/>
      <c r="D74" s="24"/>
    </row>
    <row r="75" spans="2:4" ht="15.75" customHeight="1">
      <c r="B75" s="24"/>
      <c r="C75" s="24"/>
      <c r="D75" s="24"/>
    </row>
    <row r="76" spans="2:4" ht="15.75" customHeight="1">
      <c r="B76" s="24"/>
      <c r="C76" s="24"/>
      <c r="D76" s="24"/>
    </row>
    <row r="77" spans="2:4" ht="15.75" customHeight="1">
      <c r="B77" s="24"/>
      <c r="C77" s="24"/>
      <c r="D77" s="24"/>
    </row>
    <row r="78" spans="2:4" ht="15.75" customHeight="1">
      <c r="B78" s="24"/>
      <c r="C78" s="24"/>
      <c r="D78" s="24"/>
    </row>
    <row r="79" spans="2:4" ht="15.75" customHeight="1">
      <c r="B79" s="24"/>
      <c r="C79" s="24"/>
      <c r="D79" s="24"/>
    </row>
    <row r="80" spans="2:4" ht="15.75" customHeight="1">
      <c r="B80" s="24"/>
      <c r="C80" s="24"/>
      <c r="D80" s="24"/>
    </row>
    <row r="81" spans="2:4" ht="15.75" customHeight="1">
      <c r="B81" s="24"/>
      <c r="C81" s="24"/>
      <c r="D81" s="24"/>
    </row>
    <row r="82" spans="2:4" ht="15.75" customHeight="1">
      <c r="B82" s="24"/>
      <c r="C82" s="24"/>
      <c r="D82" s="24"/>
    </row>
    <row r="83" spans="2:4" ht="15.75" customHeight="1">
      <c r="B83" s="24"/>
      <c r="C83" s="24"/>
      <c r="D83" s="24"/>
    </row>
    <row r="84" spans="2:4" ht="15.75" customHeight="1">
      <c r="B84" s="24"/>
      <c r="C84" s="24"/>
      <c r="D84" s="24"/>
    </row>
    <row r="85" spans="2:4" ht="15.75" customHeight="1">
      <c r="B85" s="24"/>
      <c r="C85" s="24"/>
      <c r="D85" s="24"/>
    </row>
    <row r="86" spans="2:4" ht="15.75" customHeight="1">
      <c r="B86" s="24"/>
      <c r="C86" s="24"/>
      <c r="D86" s="24"/>
    </row>
    <row r="87" spans="2:4" ht="15.75" customHeight="1">
      <c r="B87" s="24"/>
      <c r="C87" s="24"/>
      <c r="D87" s="24"/>
    </row>
    <row r="88" spans="2:4" ht="15.75" customHeight="1">
      <c r="B88" s="24"/>
      <c r="C88" s="24"/>
      <c r="D88" s="24"/>
    </row>
    <row r="89" spans="2:4" ht="15.75" customHeight="1">
      <c r="B89" s="24"/>
      <c r="C89" s="24"/>
      <c r="D89" s="24"/>
    </row>
    <row r="90" spans="2:4" ht="15.75" customHeight="1">
      <c r="B90" s="24"/>
      <c r="C90" s="24"/>
      <c r="D90" s="24"/>
    </row>
    <row r="91" spans="2:4" ht="15.75" customHeight="1">
      <c r="B91" s="24"/>
      <c r="C91" s="24"/>
      <c r="D91" s="24"/>
    </row>
    <row r="92" spans="2:4" ht="15.75" customHeight="1">
      <c r="B92" s="24"/>
      <c r="C92" s="24"/>
      <c r="D92" s="24"/>
    </row>
    <row r="93" spans="2:4" ht="15.75" customHeight="1">
      <c r="B93" s="24"/>
      <c r="C93" s="24"/>
      <c r="D93" s="24"/>
    </row>
    <row r="94" spans="2:4" ht="15.75" customHeight="1">
      <c r="B94" s="24"/>
      <c r="C94" s="24"/>
      <c r="D94" s="24"/>
    </row>
    <row r="95" spans="2:4" ht="15.75" customHeight="1">
      <c r="B95" s="24"/>
      <c r="C95" s="24"/>
      <c r="D95" s="24"/>
    </row>
    <row r="96" spans="2:4" ht="15.75" customHeight="1">
      <c r="B96" s="24"/>
      <c r="C96" s="24"/>
      <c r="D96" s="24"/>
    </row>
    <row r="97" spans="2:4" ht="15.75" customHeight="1">
      <c r="B97" s="24"/>
      <c r="C97" s="24"/>
      <c r="D97" s="24"/>
    </row>
    <row r="98" spans="2:4" ht="15.75" customHeight="1">
      <c r="B98" s="24"/>
      <c r="C98" s="24"/>
      <c r="D98" s="24"/>
    </row>
    <row r="99" spans="2:4" ht="15.75" customHeight="1">
      <c r="B99" s="24"/>
      <c r="C99" s="24"/>
      <c r="D99" s="24"/>
    </row>
    <row r="100" spans="2:4" ht="15.75" customHeight="1">
      <c r="B100" s="24"/>
      <c r="C100" s="24"/>
      <c r="D100" s="24"/>
    </row>
    <row r="101" spans="2:4" ht="15.75" customHeight="1">
      <c r="B101" s="24"/>
      <c r="C101" s="24"/>
      <c r="D101" s="24"/>
    </row>
    <row r="102" spans="2:4" ht="15.75" customHeight="1">
      <c r="B102" s="24"/>
      <c r="C102" s="24"/>
      <c r="D102" s="24"/>
    </row>
    <row r="103" spans="2:4" ht="15.75" customHeight="1">
      <c r="B103" s="24"/>
      <c r="C103" s="24"/>
      <c r="D103" s="24"/>
    </row>
    <row r="104" spans="2:4" ht="15.75" customHeight="1">
      <c r="B104" s="24"/>
      <c r="C104" s="24"/>
      <c r="D104" s="24"/>
    </row>
    <row r="105" spans="2:4" ht="15.75" customHeight="1">
      <c r="B105" s="24"/>
      <c r="C105" s="24"/>
      <c r="D105" s="24"/>
    </row>
    <row r="106" spans="2:4" ht="15.75" customHeight="1">
      <c r="B106" s="24"/>
      <c r="C106" s="24"/>
      <c r="D106" s="24"/>
    </row>
    <row r="107" spans="2:4" ht="15.75" customHeight="1">
      <c r="B107" s="24"/>
      <c r="C107" s="24"/>
      <c r="D107" s="24"/>
    </row>
    <row r="108" spans="2:4" ht="15.75" customHeight="1">
      <c r="B108" s="24"/>
      <c r="C108" s="24"/>
      <c r="D108" s="24"/>
    </row>
    <row r="109" spans="2:4" ht="15.75" customHeight="1">
      <c r="B109" s="24"/>
      <c r="C109" s="24"/>
      <c r="D109" s="24"/>
    </row>
    <row r="110" spans="2:4" ht="15.75" customHeight="1">
      <c r="B110" s="24"/>
      <c r="C110" s="24"/>
      <c r="D110" s="24"/>
    </row>
    <row r="111" spans="2:4" ht="15.75" customHeight="1">
      <c r="B111" s="24"/>
      <c r="C111" s="24"/>
      <c r="D111" s="24"/>
    </row>
    <row r="112" spans="2:4" ht="15.75" customHeight="1">
      <c r="B112" s="24"/>
      <c r="C112" s="24"/>
      <c r="D112" s="24"/>
    </row>
    <row r="113" spans="2:4" ht="15.75" customHeight="1">
      <c r="B113" s="24"/>
      <c r="C113" s="24"/>
      <c r="D113" s="24"/>
    </row>
    <row r="114" spans="2:4" ht="15.75" customHeight="1">
      <c r="B114" s="24"/>
      <c r="C114" s="24"/>
      <c r="D114" s="24"/>
    </row>
    <row r="115" spans="2:4" ht="15.75" customHeight="1">
      <c r="B115" s="24"/>
      <c r="C115" s="24"/>
      <c r="D115" s="24"/>
    </row>
    <row r="116" spans="2:4" ht="15.75" customHeight="1">
      <c r="B116" s="24"/>
      <c r="C116" s="24"/>
      <c r="D116" s="24"/>
    </row>
    <row r="117" spans="2:4" ht="15.75" customHeight="1">
      <c r="B117" s="24"/>
      <c r="C117" s="24"/>
      <c r="D117" s="24"/>
    </row>
    <row r="118" spans="2:4" ht="15.75" customHeight="1">
      <c r="B118" s="24"/>
      <c r="C118" s="24"/>
      <c r="D118" s="24"/>
    </row>
    <row r="119" spans="2:4" ht="15.75" customHeight="1">
      <c r="B119" s="24"/>
      <c r="C119" s="24"/>
      <c r="D119" s="24"/>
    </row>
    <row r="120" spans="2:4" ht="15.75" customHeight="1">
      <c r="B120" s="24"/>
      <c r="C120" s="24"/>
      <c r="D120" s="24"/>
    </row>
    <row r="121" spans="2:4" ht="15.75" customHeight="1">
      <c r="B121" s="24"/>
      <c r="C121" s="24"/>
      <c r="D121" s="24"/>
    </row>
    <row r="122" spans="2:4" ht="15.75" customHeight="1">
      <c r="B122" s="24"/>
      <c r="C122" s="24"/>
      <c r="D122" s="24"/>
    </row>
    <row r="123" spans="2:4" ht="15.75" customHeight="1">
      <c r="B123" s="24"/>
      <c r="C123" s="24"/>
      <c r="D123" s="24"/>
    </row>
    <row r="124" spans="2:4" ht="15.75" customHeight="1">
      <c r="B124" s="24"/>
      <c r="C124" s="24"/>
      <c r="D124" s="24"/>
    </row>
    <row r="125" spans="2:4" ht="15.75" customHeight="1">
      <c r="B125" s="24"/>
      <c r="C125" s="24"/>
      <c r="D125" s="24"/>
    </row>
    <row r="126" spans="2:4" ht="15.75" customHeight="1">
      <c r="B126" s="24"/>
      <c r="C126" s="24"/>
      <c r="D126" s="24"/>
    </row>
    <row r="127" spans="2:4" ht="15.75" customHeight="1">
      <c r="B127" s="24"/>
      <c r="C127" s="24"/>
      <c r="D127" s="24"/>
    </row>
    <row r="128" spans="2:4" ht="15.75" customHeight="1">
      <c r="B128" s="24"/>
      <c r="C128" s="24"/>
      <c r="D128" s="24"/>
    </row>
    <row r="129" spans="2:4" ht="15.75" customHeight="1">
      <c r="B129" s="24"/>
      <c r="C129" s="24"/>
      <c r="D129" s="24"/>
    </row>
    <row r="130" spans="2:4" ht="15.75" customHeight="1">
      <c r="B130" s="24"/>
      <c r="C130" s="24"/>
      <c r="D130" s="24"/>
    </row>
    <row r="131" spans="2:4" ht="15.75" customHeight="1">
      <c r="B131" s="24"/>
      <c r="C131" s="24"/>
      <c r="D131" s="24"/>
    </row>
    <row r="132" spans="2:4" ht="15.75" customHeight="1">
      <c r="B132" s="24"/>
      <c r="C132" s="24"/>
      <c r="D132" s="24"/>
    </row>
    <row r="133" spans="2:4" ht="15.75" customHeight="1">
      <c r="B133" s="24"/>
      <c r="C133" s="24"/>
      <c r="D133" s="24"/>
    </row>
    <row r="134" spans="2:4" ht="15.75" customHeight="1">
      <c r="B134" s="24"/>
      <c r="C134" s="24"/>
      <c r="D134" s="24"/>
    </row>
    <row r="135" spans="2:4" ht="15.75" customHeight="1">
      <c r="B135" s="24"/>
      <c r="C135" s="24"/>
      <c r="D135" s="24"/>
    </row>
    <row r="136" spans="2:4" ht="15.75" customHeight="1">
      <c r="B136" s="24"/>
      <c r="C136" s="24"/>
      <c r="D136" s="24"/>
    </row>
    <row r="137" spans="2:4" ht="15.75" customHeight="1">
      <c r="B137" s="24"/>
      <c r="C137" s="24"/>
      <c r="D137" s="24"/>
    </row>
    <row r="138" spans="2:4" ht="15.75" customHeight="1">
      <c r="B138" s="24"/>
      <c r="C138" s="24"/>
      <c r="D138" s="24"/>
    </row>
    <row r="139" spans="2:4" ht="15.75" customHeight="1">
      <c r="B139" s="24"/>
      <c r="C139" s="24"/>
      <c r="D139" s="24"/>
    </row>
    <row r="140" spans="2:4" ht="15.75" customHeight="1">
      <c r="B140" s="24"/>
      <c r="C140" s="24"/>
      <c r="D140" s="24"/>
    </row>
    <row r="141" spans="2:4" ht="15.75" customHeight="1">
      <c r="B141" s="24"/>
      <c r="C141" s="24"/>
      <c r="D141" s="24"/>
    </row>
    <row r="142" spans="2:4" ht="15.75" customHeight="1">
      <c r="B142" s="24"/>
      <c r="C142" s="24"/>
      <c r="D142" s="24"/>
    </row>
    <row r="143" spans="2:4" ht="15.75" customHeight="1">
      <c r="B143" s="24"/>
      <c r="C143" s="24"/>
      <c r="D143" s="24"/>
    </row>
    <row r="144" spans="2:4" ht="15.75" customHeight="1">
      <c r="B144" s="24"/>
      <c r="C144" s="24"/>
      <c r="D144" s="24"/>
    </row>
    <row r="145" spans="2:4" ht="15.75" customHeight="1">
      <c r="B145" s="24"/>
      <c r="C145" s="24"/>
      <c r="D145" s="24"/>
    </row>
    <row r="146" spans="2:4" ht="15.75" customHeight="1">
      <c r="B146" s="24"/>
      <c r="C146" s="24"/>
      <c r="D146" s="24"/>
    </row>
    <row r="147" spans="2:4" ht="15.75" customHeight="1">
      <c r="B147" s="24"/>
      <c r="C147" s="24"/>
      <c r="D147" s="24"/>
    </row>
    <row r="148" spans="2:4" ht="15.75" customHeight="1">
      <c r="B148" s="24"/>
      <c r="C148" s="24"/>
      <c r="D148" s="24"/>
    </row>
    <row r="149" spans="2:4" ht="15.75" customHeight="1">
      <c r="B149" s="24"/>
      <c r="C149" s="24"/>
      <c r="D149" s="24"/>
    </row>
    <row r="150" spans="2:4" ht="15.75" customHeight="1">
      <c r="B150" s="24"/>
      <c r="C150" s="24"/>
      <c r="D150" s="24"/>
    </row>
    <row r="151" spans="2:4" ht="15.75" customHeight="1">
      <c r="B151" s="24"/>
      <c r="C151" s="24"/>
      <c r="D151" s="24"/>
    </row>
    <row r="152" spans="2:4" ht="15.75" customHeight="1">
      <c r="B152" s="24"/>
      <c r="C152" s="24"/>
      <c r="D152" s="24"/>
    </row>
    <row r="153" spans="2:4" ht="15.75" customHeight="1">
      <c r="B153" s="24"/>
      <c r="C153" s="24"/>
      <c r="D153" s="24"/>
    </row>
    <row r="154" spans="2:4" ht="15.75" customHeight="1">
      <c r="B154" s="24"/>
      <c r="C154" s="24"/>
      <c r="D154" s="24"/>
    </row>
    <row r="155" spans="2:4" ht="15.75" customHeight="1">
      <c r="B155" s="24"/>
      <c r="C155" s="24"/>
      <c r="D155" s="24"/>
    </row>
    <row r="156" spans="2:4" ht="15.75" customHeight="1">
      <c r="B156" s="24"/>
      <c r="C156" s="24"/>
      <c r="D156" s="24"/>
    </row>
    <row r="157" spans="2:4" ht="15.75" customHeight="1">
      <c r="B157" s="24"/>
      <c r="C157" s="24"/>
      <c r="D157" s="24"/>
    </row>
    <row r="158" spans="2:4" ht="15.75" customHeight="1">
      <c r="B158" s="24"/>
      <c r="C158" s="24"/>
      <c r="D158" s="24"/>
    </row>
    <row r="159" spans="2:4" ht="15.75" customHeight="1">
      <c r="B159" s="24"/>
      <c r="C159" s="24"/>
      <c r="D159" s="24"/>
    </row>
    <row r="160" spans="2:4" ht="15.75" customHeight="1">
      <c r="B160" s="24"/>
      <c r="C160" s="24"/>
      <c r="D160" s="24"/>
    </row>
    <row r="161" spans="2:4" ht="15.75" customHeight="1">
      <c r="B161" s="24"/>
      <c r="C161" s="24"/>
      <c r="D161" s="24"/>
    </row>
    <row r="162" spans="2:4" ht="15.75" customHeight="1">
      <c r="B162" s="24"/>
      <c r="C162" s="24"/>
      <c r="D162" s="24"/>
    </row>
    <row r="163" spans="2:4" ht="15.75" customHeight="1">
      <c r="B163" s="24"/>
      <c r="C163" s="24"/>
      <c r="D163" s="24"/>
    </row>
    <row r="164" spans="2:4" ht="15.75" customHeight="1">
      <c r="B164" s="24"/>
      <c r="C164" s="24"/>
      <c r="D164" s="24"/>
    </row>
    <row r="165" spans="2:4" ht="15.75" customHeight="1">
      <c r="B165" s="24"/>
      <c r="C165" s="24"/>
      <c r="D165" s="24"/>
    </row>
    <row r="166" spans="2:4" ht="15.75" customHeight="1">
      <c r="B166" s="24"/>
      <c r="C166" s="24"/>
      <c r="D166" s="24"/>
    </row>
    <row r="167" spans="2:4" ht="15.75" customHeight="1">
      <c r="B167" s="24"/>
      <c r="C167" s="24"/>
      <c r="D167" s="24"/>
    </row>
    <row r="168" spans="2:4" ht="15.75" customHeight="1">
      <c r="B168" s="24"/>
      <c r="C168" s="24"/>
      <c r="D168" s="24"/>
    </row>
    <row r="169" spans="2:4" ht="15.75" customHeight="1">
      <c r="B169" s="24"/>
      <c r="C169" s="24"/>
      <c r="D169" s="24"/>
    </row>
    <row r="170" spans="2:4" ht="15.75" customHeight="1">
      <c r="B170" s="24"/>
      <c r="C170" s="24"/>
      <c r="D170" s="24"/>
    </row>
    <row r="171" spans="2:4" ht="15.75" customHeight="1">
      <c r="B171" s="24"/>
      <c r="C171" s="24"/>
      <c r="D171" s="24"/>
    </row>
    <row r="172" spans="2:4" ht="15.75" customHeight="1">
      <c r="B172" s="24"/>
      <c r="C172" s="24"/>
      <c r="D172" s="24"/>
    </row>
    <row r="173" spans="2:4" ht="15.75" customHeight="1">
      <c r="B173" s="24"/>
      <c r="C173" s="24"/>
      <c r="D173" s="24"/>
    </row>
    <row r="174" spans="2:4" ht="15.75" customHeight="1">
      <c r="B174" s="24"/>
      <c r="C174" s="24"/>
      <c r="D174" s="24"/>
    </row>
    <row r="175" spans="2:4" ht="15.75" customHeight="1">
      <c r="B175" s="24"/>
      <c r="C175" s="24"/>
      <c r="D175" s="24"/>
    </row>
    <row r="176" spans="2:4" ht="15.75" customHeight="1">
      <c r="B176" s="24"/>
      <c r="C176" s="24"/>
      <c r="D176" s="24"/>
    </row>
    <row r="177" spans="2:4" ht="15.75" customHeight="1">
      <c r="B177" s="24"/>
      <c r="C177" s="24"/>
      <c r="D177" s="24"/>
    </row>
    <row r="178" spans="2:4" ht="15.75" customHeight="1">
      <c r="B178" s="24"/>
      <c r="C178" s="24"/>
      <c r="D178" s="24"/>
    </row>
    <row r="179" spans="2:4" ht="15.75" customHeight="1">
      <c r="B179" s="24"/>
      <c r="C179" s="24"/>
      <c r="D179" s="24"/>
    </row>
    <row r="180" spans="2:4" ht="15.75" customHeight="1">
      <c r="B180" s="24"/>
      <c r="C180" s="24"/>
      <c r="D180" s="24"/>
    </row>
    <row r="181" spans="2:4" ht="15.75" customHeight="1">
      <c r="B181" s="24"/>
      <c r="C181" s="24"/>
      <c r="D181" s="24"/>
    </row>
    <row r="182" spans="2:4" ht="15.75" customHeight="1">
      <c r="B182" s="24"/>
      <c r="C182" s="24"/>
      <c r="D182" s="24"/>
    </row>
    <row r="183" spans="2:4" ht="15.75" customHeight="1">
      <c r="B183" s="24"/>
      <c r="C183" s="24"/>
      <c r="D183" s="24"/>
    </row>
    <row r="184" spans="2:4" ht="15.75" customHeight="1">
      <c r="B184" s="24"/>
      <c r="C184" s="24"/>
      <c r="D184" s="24"/>
    </row>
    <row r="185" spans="2:4" ht="15.75" customHeight="1">
      <c r="B185" s="24"/>
      <c r="C185" s="24"/>
      <c r="D185" s="24"/>
    </row>
    <row r="186" spans="2:4" ht="15.75" customHeight="1">
      <c r="B186" s="24"/>
      <c r="C186" s="24"/>
      <c r="D186" s="24"/>
    </row>
    <row r="187" spans="2:4" ht="15.75" customHeight="1">
      <c r="B187" s="24"/>
      <c r="C187" s="24"/>
      <c r="D187" s="24"/>
    </row>
    <row r="188" spans="2:4" ht="15.75" customHeight="1">
      <c r="B188" s="24"/>
      <c r="C188" s="24"/>
      <c r="D188" s="24"/>
    </row>
    <row r="189" spans="2:4" ht="15.75" customHeight="1">
      <c r="B189" s="24"/>
      <c r="C189" s="24"/>
      <c r="D189" s="24"/>
    </row>
    <row r="190" spans="2:4" ht="15.75" customHeight="1">
      <c r="B190" s="24"/>
      <c r="C190" s="24"/>
      <c r="D190" s="24"/>
    </row>
    <row r="191" spans="2:4" ht="15.75" customHeight="1">
      <c r="B191" s="24"/>
      <c r="C191" s="24"/>
      <c r="D191" s="24"/>
    </row>
    <row r="192" spans="2:4" ht="15.75" customHeight="1">
      <c r="B192" s="24"/>
      <c r="C192" s="24"/>
      <c r="D192" s="24"/>
    </row>
    <row r="193" spans="2:4" ht="15.75" customHeight="1">
      <c r="B193" s="24"/>
      <c r="C193" s="24"/>
      <c r="D193" s="24"/>
    </row>
    <row r="194" spans="2:4" ht="15.75" customHeight="1">
      <c r="B194" s="24"/>
      <c r="C194" s="24"/>
      <c r="D194" s="24"/>
    </row>
    <row r="195" spans="2:4" ht="15.75" customHeight="1">
      <c r="B195" s="24"/>
      <c r="C195" s="24"/>
      <c r="D195" s="24"/>
    </row>
    <row r="196" spans="2:4" ht="15.75" customHeight="1">
      <c r="B196" s="24"/>
      <c r="C196" s="24"/>
      <c r="D196" s="24"/>
    </row>
    <row r="197" spans="2:4" ht="15.75" customHeight="1">
      <c r="B197" s="24"/>
      <c r="C197" s="24"/>
      <c r="D197" s="24"/>
    </row>
    <row r="198" spans="2:4" ht="15.75" customHeight="1">
      <c r="B198" s="24"/>
      <c r="C198" s="24"/>
      <c r="D198" s="24"/>
    </row>
    <row r="199" spans="2:4" ht="15.75" customHeight="1">
      <c r="B199" s="24"/>
      <c r="C199" s="24"/>
      <c r="D199" s="24"/>
    </row>
    <row r="200" spans="2:4" ht="15.75" customHeight="1">
      <c r="B200" s="24"/>
      <c r="C200" s="24"/>
      <c r="D200" s="24"/>
    </row>
    <row r="201" spans="2:4" ht="15.75" customHeight="1">
      <c r="B201" s="24"/>
      <c r="C201" s="24"/>
      <c r="D201" s="24"/>
    </row>
    <row r="202" spans="2:4" ht="15.75" customHeight="1">
      <c r="B202" s="24"/>
      <c r="C202" s="24"/>
      <c r="D202" s="24"/>
    </row>
    <row r="203" spans="2:4" ht="15.75" customHeight="1">
      <c r="B203" s="24"/>
      <c r="C203" s="24"/>
      <c r="D203" s="24"/>
    </row>
    <row r="204" spans="2:4" ht="15.75" customHeight="1">
      <c r="B204" s="24"/>
      <c r="C204" s="24"/>
      <c r="D204" s="24"/>
    </row>
    <row r="205" spans="2:4" ht="15.75" customHeight="1">
      <c r="B205" s="24"/>
      <c r="C205" s="24"/>
      <c r="D205" s="24"/>
    </row>
    <row r="206" spans="2:4" ht="15.75" customHeight="1">
      <c r="B206" s="24"/>
      <c r="C206" s="24"/>
      <c r="D206" s="24"/>
    </row>
    <row r="207" spans="2:4" ht="15.75" customHeight="1">
      <c r="B207" s="24"/>
      <c r="C207" s="24"/>
      <c r="D207" s="24"/>
    </row>
    <row r="208" spans="2:4" ht="15.75" customHeight="1">
      <c r="B208" s="24"/>
      <c r="C208" s="24"/>
      <c r="D208" s="24"/>
    </row>
    <row r="209" spans="2:4" ht="15.75" customHeight="1">
      <c r="B209" s="24"/>
      <c r="C209" s="24"/>
      <c r="D209" s="24"/>
    </row>
    <row r="210" spans="2:4" ht="15.75" customHeight="1">
      <c r="B210" s="24"/>
      <c r="C210" s="24"/>
      <c r="D210" s="24"/>
    </row>
    <row r="211" spans="2:4" ht="15.75" customHeight="1">
      <c r="B211" s="24"/>
      <c r="C211" s="24"/>
      <c r="D211" s="24"/>
    </row>
    <row r="212" spans="2:4" ht="15.75" customHeight="1">
      <c r="B212" s="24"/>
      <c r="C212" s="24"/>
      <c r="D212" s="24"/>
    </row>
    <row r="213" spans="2:4" ht="15.75" customHeight="1">
      <c r="B213" s="24"/>
      <c r="C213" s="24"/>
      <c r="D213" s="24"/>
    </row>
    <row r="214" spans="2:4" ht="15.75" customHeight="1">
      <c r="B214" s="24"/>
      <c r="C214" s="24"/>
      <c r="D214" s="24"/>
    </row>
    <row r="215" spans="2:4" ht="15.75" customHeight="1">
      <c r="B215" s="24"/>
      <c r="C215" s="24"/>
      <c r="D215" s="24"/>
    </row>
    <row r="216" spans="2:4" ht="15.75" customHeight="1">
      <c r="B216" s="24"/>
      <c r="C216" s="24"/>
      <c r="D216" s="24"/>
    </row>
    <row r="217" spans="2:4" ht="15.75" customHeight="1">
      <c r="B217" s="24"/>
      <c r="C217" s="24"/>
      <c r="D217" s="24"/>
    </row>
    <row r="218" spans="2:4" ht="15.75" customHeight="1">
      <c r="B218" s="24"/>
      <c r="C218" s="24"/>
      <c r="D218" s="24"/>
    </row>
    <row r="219" spans="2:4" ht="15.75" customHeight="1">
      <c r="B219" s="24"/>
      <c r="C219" s="24"/>
      <c r="D219" s="24"/>
    </row>
    <row r="220" spans="2:4" ht="15.75" customHeight="1">
      <c r="B220" s="24"/>
      <c r="C220" s="24"/>
      <c r="D220" s="24"/>
    </row>
    <row r="221" spans="2:4" ht="15.75" customHeight="1">
      <c r="B221" s="24"/>
      <c r="C221" s="24"/>
      <c r="D221" s="24"/>
    </row>
    <row r="222" spans="2:4" ht="15.75" customHeight="1">
      <c r="B222" s="24"/>
      <c r="C222" s="24"/>
      <c r="D222" s="24"/>
    </row>
    <row r="223" spans="2:4" ht="15.75" customHeight="1">
      <c r="B223" s="24"/>
      <c r="C223" s="24"/>
      <c r="D223" s="24"/>
    </row>
    <row r="224" spans="2:4" ht="15.75" customHeight="1">
      <c r="B224" s="24"/>
      <c r="C224" s="24"/>
      <c r="D224" s="24"/>
    </row>
    <row r="225" spans="2:4" ht="15.75" customHeight="1">
      <c r="B225" s="24"/>
      <c r="C225" s="24"/>
      <c r="D225" s="24"/>
    </row>
    <row r="226" spans="2:4" ht="15.75" customHeight="1">
      <c r="B226" s="24"/>
      <c r="C226" s="24"/>
      <c r="D226" s="24"/>
    </row>
    <row r="227" spans="2:4" ht="15.75" customHeight="1">
      <c r="B227" s="24"/>
      <c r="C227" s="24"/>
      <c r="D227" s="24"/>
    </row>
    <row r="228" spans="2:4" ht="15.75" customHeight="1">
      <c r="B228" s="24"/>
      <c r="C228" s="24"/>
      <c r="D228" s="24"/>
    </row>
    <row r="229" spans="2:4" ht="15.75" customHeight="1">
      <c r="B229" s="24"/>
      <c r="C229" s="24"/>
      <c r="D229" s="24"/>
    </row>
    <row r="230" spans="2:4" ht="15.75" customHeight="1">
      <c r="B230" s="24"/>
      <c r="C230" s="24"/>
      <c r="D230" s="24"/>
    </row>
    <row r="231" spans="2:4" ht="15.75" customHeight="1">
      <c r="B231" s="24"/>
      <c r="C231" s="24"/>
      <c r="D231" s="24"/>
    </row>
    <row r="232" spans="2:4" ht="15.75" customHeight="1">
      <c r="B232" s="24"/>
      <c r="C232" s="24"/>
      <c r="D232" s="24"/>
    </row>
    <row r="233" spans="2:4" ht="15.75" customHeight="1">
      <c r="B233" s="24"/>
      <c r="C233" s="24"/>
      <c r="D233" s="24"/>
    </row>
    <row r="234" spans="2:4" ht="15.75" customHeight="1">
      <c r="B234" s="24"/>
      <c r="C234" s="24"/>
      <c r="D234" s="24"/>
    </row>
    <row r="235" spans="2:4" ht="15.75" customHeight="1">
      <c r="B235" s="24"/>
      <c r="C235" s="24"/>
      <c r="D235" s="24"/>
    </row>
    <row r="236" spans="2:4" ht="15.75" customHeight="1">
      <c r="B236" s="24"/>
      <c r="C236" s="24"/>
      <c r="D236" s="24"/>
    </row>
    <row r="237" spans="2:4" ht="15.75" customHeight="1">
      <c r="B237" s="24"/>
      <c r="C237" s="24"/>
      <c r="D237" s="24"/>
    </row>
    <row r="238" spans="2:4" ht="15.75" customHeight="1">
      <c r="B238" s="24"/>
      <c r="C238" s="24"/>
      <c r="D238" s="24"/>
    </row>
    <row r="239" spans="2:4" ht="15.75" customHeight="1">
      <c r="B239" s="24"/>
      <c r="C239" s="24"/>
      <c r="D239" s="24"/>
    </row>
    <row r="240" spans="2:4" ht="15.75" customHeight="1">
      <c r="B240" s="24"/>
      <c r="C240" s="24"/>
      <c r="D240" s="24"/>
    </row>
    <row r="241" spans="2:4" ht="15.75" customHeight="1">
      <c r="B241" s="24"/>
      <c r="C241" s="24"/>
      <c r="D241" s="24"/>
    </row>
    <row r="242" spans="2:4" ht="15.75" customHeight="1">
      <c r="B242" s="24"/>
      <c r="C242" s="24"/>
      <c r="D242" s="24"/>
    </row>
    <row r="243" spans="2:4" ht="15.75" customHeight="1">
      <c r="B243" s="24"/>
      <c r="C243" s="24"/>
      <c r="D243" s="24"/>
    </row>
    <row r="244" spans="2:4" ht="15.75" customHeight="1">
      <c r="B244" s="24"/>
      <c r="C244" s="24"/>
      <c r="D244" s="24"/>
    </row>
    <row r="245" spans="2:4" ht="15.75" customHeight="1">
      <c r="B245" s="24"/>
      <c r="C245" s="24"/>
      <c r="D245" s="24"/>
    </row>
    <row r="246" spans="2:4" ht="15.75" customHeight="1">
      <c r="B246" s="24"/>
      <c r="C246" s="24"/>
      <c r="D246" s="24"/>
    </row>
    <row r="247" spans="2:4" ht="15.75" customHeight="1">
      <c r="B247" s="24"/>
      <c r="C247" s="24"/>
      <c r="D247" s="24"/>
    </row>
    <row r="248" spans="2:4" ht="15.75" customHeight="1">
      <c r="B248" s="24"/>
      <c r="C248" s="24"/>
      <c r="D248" s="24"/>
    </row>
    <row r="249" spans="2:4" ht="15.75" customHeight="1">
      <c r="B249" s="24"/>
      <c r="C249" s="24"/>
      <c r="D249" s="24"/>
    </row>
    <row r="250" spans="2:4" ht="15.75" customHeight="1">
      <c r="B250" s="24"/>
      <c r="C250" s="24"/>
      <c r="D250" s="24"/>
    </row>
    <row r="251" spans="2:4" ht="15.75" customHeight="1">
      <c r="B251" s="24"/>
      <c r="C251" s="24"/>
      <c r="D251" s="24"/>
    </row>
    <row r="252" spans="2:4" ht="15.75" customHeight="1">
      <c r="B252" s="24"/>
      <c r="C252" s="24"/>
      <c r="D252" s="24"/>
    </row>
    <row r="253" spans="2:4" ht="15.75" customHeight="1">
      <c r="B253" s="24"/>
      <c r="C253" s="24"/>
      <c r="D253" s="24"/>
    </row>
    <row r="254" spans="2:4" ht="15.75" customHeight="1">
      <c r="B254" s="24"/>
      <c r="C254" s="24"/>
      <c r="D254" s="24"/>
    </row>
    <row r="255" spans="2:4" ht="15.75" customHeight="1">
      <c r="B255" s="24"/>
      <c r="C255" s="24"/>
      <c r="D255" s="24"/>
    </row>
    <row r="256" spans="2:4" ht="15.75" customHeight="1">
      <c r="B256" s="24"/>
      <c r="C256" s="24"/>
      <c r="D256" s="24"/>
    </row>
    <row r="257" spans="2:4" ht="15.75" customHeight="1">
      <c r="B257" s="24"/>
      <c r="C257" s="24"/>
      <c r="D257" s="24"/>
    </row>
    <row r="258" spans="2:4" ht="15.75" customHeight="1">
      <c r="B258" s="24"/>
      <c r="C258" s="24"/>
      <c r="D258" s="24"/>
    </row>
    <row r="259" spans="2:4" ht="15.75" customHeight="1">
      <c r="B259" s="24"/>
      <c r="C259" s="24"/>
      <c r="D259" s="24"/>
    </row>
    <row r="260" spans="2:4" ht="15.75" customHeight="1">
      <c r="B260" s="24"/>
      <c r="C260" s="24"/>
      <c r="D260" s="24"/>
    </row>
    <row r="261" spans="2:4" ht="15.75" customHeight="1">
      <c r="B261" s="24"/>
      <c r="C261" s="24"/>
      <c r="D261" s="24"/>
    </row>
    <row r="262" spans="2:4" ht="15.75" customHeight="1">
      <c r="B262" s="24"/>
      <c r="C262" s="24"/>
      <c r="D262" s="24"/>
    </row>
    <row r="263" spans="2:4" ht="15.75" customHeight="1">
      <c r="B263" s="24"/>
      <c r="C263" s="24"/>
      <c r="D263" s="24"/>
    </row>
    <row r="264" spans="2:4" ht="15.75" customHeight="1">
      <c r="B264" s="24"/>
      <c r="C264" s="24"/>
      <c r="D264" s="24"/>
    </row>
    <row r="265" spans="2:4" ht="15.75" customHeight="1">
      <c r="B265" s="24"/>
      <c r="C265" s="24"/>
      <c r="D265" s="24"/>
    </row>
    <row r="266" spans="2:4" ht="15.75" customHeight="1">
      <c r="B266" s="24"/>
      <c r="C266" s="24"/>
      <c r="D266" s="24"/>
    </row>
    <row r="267" spans="2:4" ht="15.75" customHeight="1">
      <c r="B267" s="24"/>
      <c r="C267" s="24"/>
      <c r="D267" s="24"/>
    </row>
    <row r="268" spans="2:4" ht="15.75" customHeight="1">
      <c r="B268" s="24"/>
      <c r="C268" s="24"/>
      <c r="D268" s="24"/>
    </row>
    <row r="269" spans="2:4" ht="15.75" customHeight="1">
      <c r="B269" s="24"/>
      <c r="C269" s="24"/>
      <c r="D269" s="24"/>
    </row>
    <row r="270" spans="2:4" ht="15.75" customHeight="1">
      <c r="B270" s="24"/>
      <c r="C270" s="24"/>
      <c r="D270" s="24"/>
    </row>
    <row r="271" spans="2:4" ht="15.75" customHeight="1">
      <c r="B271" s="24"/>
      <c r="C271" s="24"/>
      <c r="D271" s="24"/>
    </row>
    <row r="272" spans="2:4" ht="15.75" customHeight="1">
      <c r="B272" s="24"/>
      <c r="C272" s="24"/>
      <c r="D272" s="24"/>
    </row>
    <row r="273" spans="2:4" ht="15.75" customHeight="1">
      <c r="B273" s="24"/>
      <c r="C273" s="24"/>
      <c r="D273" s="24"/>
    </row>
    <row r="274" spans="2:4" ht="15.75" customHeight="1">
      <c r="B274" s="24"/>
      <c r="C274" s="24"/>
      <c r="D274" s="24"/>
    </row>
    <row r="275" spans="2:4" ht="15.75" customHeight="1">
      <c r="B275" s="24"/>
      <c r="C275" s="24"/>
      <c r="D275" s="24"/>
    </row>
    <row r="276" spans="2:4" ht="15.75" customHeight="1">
      <c r="B276" s="24"/>
      <c r="C276" s="24"/>
      <c r="D276" s="24"/>
    </row>
    <row r="277" spans="2:4" ht="15.75" customHeight="1">
      <c r="B277" s="24"/>
      <c r="C277" s="24"/>
      <c r="D277" s="24"/>
    </row>
    <row r="278" spans="2:4" ht="15.75" customHeight="1">
      <c r="B278" s="24"/>
      <c r="C278" s="24"/>
      <c r="D278" s="24"/>
    </row>
    <row r="279" spans="2:4" ht="15.75" customHeight="1">
      <c r="B279" s="24"/>
      <c r="C279" s="24"/>
      <c r="D279" s="24"/>
    </row>
    <row r="280" spans="2:4" ht="15.75" customHeight="1">
      <c r="B280" s="24"/>
      <c r="C280" s="24"/>
      <c r="D280" s="24"/>
    </row>
    <row r="281" spans="2:4" ht="15.75" customHeight="1">
      <c r="B281" s="24"/>
      <c r="C281" s="24"/>
      <c r="D281" s="24"/>
    </row>
    <row r="282" spans="2:4" ht="15.75" customHeight="1">
      <c r="B282" s="24"/>
      <c r="C282" s="24"/>
      <c r="D282" s="24"/>
    </row>
    <row r="283" spans="2:4" ht="15.75" customHeight="1">
      <c r="B283" s="24"/>
      <c r="C283" s="24"/>
      <c r="D283" s="24"/>
    </row>
    <row r="284" spans="2:4" ht="15.75" customHeight="1">
      <c r="B284" s="24"/>
      <c r="C284" s="24"/>
      <c r="D284" s="24"/>
    </row>
    <row r="285" spans="2:4" ht="15.75" customHeight="1">
      <c r="B285" s="24"/>
      <c r="C285" s="24"/>
      <c r="D285" s="24"/>
    </row>
    <row r="286" spans="2:4" ht="15.75" customHeight="1">
      <c r="B286" s="24"/>
      <c r="C286" s="24"/>
      <c r="D286" s="24"/>
    </row>
    <row r="287" spans="2:4" ht="15.75" customHeight="1">
      <c r="B287" s="24"/>
      <c r="C287" s="24"/>
      <c r="D287" s="24"/>
    </row>
    <row r="288" spans="2:4" ht="15.75" customHeight="1">
      <c r="B288" s="24"/>
      <c r="C288" s="24"/>
      <c r="D288" s="24"/>
    </row>
    <row r="289" spans="2:4" ht="15.75" customHeight="1">
      <c r="B289" s="24"/>
      <c r="C289" s="24"/>
      <c r="D289" s="24"/>
    </row>
    <row r="290" spans="2:4" ht="15.75" customHeight="1">
      <c r="B290" s="24"/>
      <c r="C290" s="24"/>
      <c r="D290" s="24"/>
    </row>
    <row r="291" spans="2:4" ht="15.75" customHeight="1">
      <c r="B291" s="24"/>
      <c r="C291" s="24"/>
      <c r="D291" s="24"/>
    </row>
    <row r="292" spans="2:4" ht="15.75" customHeight="1">
      <c r="B292" s="24"/>
      <c r="C292" s="24"/>
      <c r="D292" s="24"/>
    </row>
    <row r="293" spans="2:4" ht="15.75" customHeight="1">
      <c r="B293" s="24"/>
      <c r="C293" s="24"/>
      <c r="D293" s="24"/>
    </row>
    <row r="294" spans="2:4" ht="15.75" customHeight="1">
      <c r="B294" s="24"/>
      <c r="C294" s="24"/>
      <c r="D294" s="24"/>
    </row>
    <row r="295" spans="2:4" ht="15.75" customHeight="1">
      <c r="B295" s="24"/>
      <c r="C295" s="24"/>
      <c r="D295" s="24"/>
    </row>
    <row r="296" spans="2:4" ht="15.75" customHeight="1">
      <c r="B296" s="24"/>
      <c r="C296" s="24"/>
      <c r="D296" s="24"/>
    </row>
    <row r="297" spans="2:4" ht="15.75" customHeight="1">
      <c r="B297" s="24"/>
      <c r="C297" s="24"/>
      <c r="D297" s="24"/>
    </row>
    <row r="298" spans="2:4" ht="15.75" customHeight="1">
      <c r="B298" s="24"/>
      <c r="C298" s="24"/>
      <c r="D298" s="24"/>
    </row>
    <row r="299" spans="2:4" ht="15.75" customHeight="1">
      <c r="B299" s="24"/>
      <c r="C299" s="24"/>
      <c r="D299" s="24"/>
    </row>
    <row r="300" spans="2:4" ht="15.75" customHeight="1">
      <c r="B300" s="24"/>
      <c r="C300" s="24"/>
      <c r="D300" s="24"/>
    </row>
    <row r="301" spans="2:4" ht="15.75" customHeight="1">
      <c r="B301" s="24"/>
      <c r="C301" s="24"/>
      <c r="D301" s="24"/>
    </row>
    <row r="302" spans="2:4" ht="15.75" customHeight="1">
      <c r="B302" s="24"/>
      <c r="C302" s="24"/>
      <c r="D302" s="24"/>
    </row>
    <row r="303" spans="2:4" ht="15.75" customHeight="1">
      <c r="B303" s="24"/>
      <c r="C303" s="24"/>
      <c r="D303" s="24"/>
    </row>
    <row r="304" spans="2:4" ht="15.75" customHeight="1">
      <c r="B304" s="24"/>
      <c r="C304" s="24"/>
      <c r="D304" s="24"/>
    </row>
    <row r="305" spans="2:4" ht="15.75" customHeight="1">
      <c r="B305" s="24"/>
      <c r="C305" s="24"/>
      <c r="D305" s="24"/>
    </row>
    <row r="306" spans="2:4" ht="15.75" customHeight="1">
      <c r="B306" s="24"/>
      <c r="C306" s="24"/>
      <c r="D306" s="24"/>
    </row>
    <row r="307" spans="2:4" ht="15.75" customHeight="1">
      <c r="B307" s="24"/>
      <c r="C307" s="24"/>
      <c r="D307" s="24"/>
    </row>
    <row r="308" spans="2:4" ht="15.75" customHeight="1">
      <c r="B308" s="24"/>
      <c r="C308" s="24"/>
      <c r="D308" s="24"/>
    </row>
    <row r="309" spans="2:4" ht="15.75" customHeight="1">
      <c r="B309" s="24"/>
      <c r="C309" s="24"/>
      <c r="D309" s="24"/>
    </row>
    <row r="310" spans="2:4" ht="15.75" customHeight="1">
      <c r="B310" s="24"/>
      <c r="C310" s="24"/>
      <c r="D310" s="24"/>
    </row>
    <row r="311" spans="2:4" ht="15.75" customHeight="1">
      <c r="B311" s="24"/>
      <c r="C311" s="24"/>
      <c r="D311" s="24"/>
    </row>
    <row r="312" spans="2:4" ht="15.75" customHeight="1">
      <c r="B312" s="24"/>
      <c r="C312" s="24"/>
      <c r="D312" s="24"/>
    </row>
    <row r="313" spans="2:4" ht="15.75" customHeight="1">
      <c r="B313" s="24"/>
      <c r="C313" s="24"/>
      <c r="D313" s="24"/>
    </row>
    <row r="314" spans="2:4" ht="15.75" customHeight="1">
      <c r="B314" s="24"/>
      <c r="C314" s="24"/>
      <c r="D314" s="24"/>
    </row>
    <row r="315" spans="2:4" ht="15.75" customHeight="1">
      <c r="B315" s="24"/>
      <c r="C315" s="24"/>
      <c r="D315" s="24"/>
    </row>
    <row r="316" spans="2:4" ht="15.75" customHeight="1">
      <c r="B316" s="24"/>
      <c r="C316" s="24"/>
      <c r="D316" s="24"/>
    </row>
    <row r="317" spans="2:4" ht="15.75" customHeight="1">
      <c r="B317" s="24"/>
      <c r="C317" s="24"/>
      <c r="D317" s="24"/>
    </row>
    <row r="318" spans="2:4" ht="15.75" customHeight="1">
      <c r="B318" s="24"/>
      <c r="C318" s="24"/>
      <c r="D318" s="24"/>
    </row>
    <row r="319" spans="2:4" ht="15.75" customHeight="1">
      <c r="B319" s="24"/>
      <c r="C319" s="24"/>
      <c r="D319" s="24"/>
    </row>
    <row r="320" spans="2:4" ht="15.75" customHeight="1">
      <c r="B320" s="24"/>
      <c r="C320" s="24"/>
      <c r="D320" s="24"/>
    </row>
    <row r="321" spans="2:4" ht="15.75" customHeight="1">
      <c r="B321" s="24"/>
      <c r="C321" s="24"/>
      <c r="D321" s="24"/>
    </row>
    <row r="322" spans="2:4" ht="15.75" customHeight="1">
      <c r="B322" s="24"/>
      <c r="C322" s="24"/>
      <c r="D322" s="24"/>
    </row>
    <row r="323" spans="2:4" ht="15.75" customHeight="1">
      <c r="B323" s="24"/>
      <c r="C323" s="24"/>
      <c r="D323" s="24"/>
    </row>
    <row r="324" spans="2:4" ht="15.75" customHeight="1">
      <c r="B324" s="24"/>
      <c r="C324" s="24"/>
      <c r="D324" s="24"/>
    </row>
    <row r="325" spans="2:4" ht="15.75" customHeight="1">
      <c r="B325" s="24"/>
      <c r="C325" s="24"/>
      <c r="D325" s="24"/>
    </row>
    <row r="326" spans="2:4" ht="15.75" customHeight="1">
      <c r="B326" s="24"/>
      <c r="C326" s="24"/>
      <c r="D326" s="24"/>
    </row>
    <row r="327" spans="2:4" ht="15.75" customHeight="1">
      <c r="B327" s="24"/>
      <c r="C327" s="24"/>
      <c r="D327" s="24"/>
    </row>
    <row r="328" spans="2:4" ht="15.75" customHeight="1">
      <c r="B328" s="24"/>
      <c r="C328" s="24"/>
      <c r="D328" s="24"/>
    </row>
    <row r="329" spans="2:4" ht="15.75" customHeight="1">
      <c r="B329" s="24"/>
      <c r="C329" s="24"/>
      <c r="D329" s="24"/>
    </row>
    <row r="330" spans="2:4" ht="15.75" customHeight="1">
      <c r="B330" s="24"/>
      <c r="C330" s="24"/>
      <c r="D330" s="24"/>
    </row>
    <row r="331" spans="2:4" ht="15.75" customHeight="1">
      <c r="B331" s="24"/>
      <c r="C331" s="24"/>
      <c r="D331" s="24"/>
    </row>
    <row r="332" spans="2:4" ht="15.75" customHeight="1">
      <c r="B332" s="24"/>
      <c r="C332" s="24"/>
      <c r="D332" s="24"/>
    </row>
    <row r="333" spans="2:4" ht="15.75" customHeight="1">
      <c r="B333" s="24"/>
      <c r="C333" s="24"/>
      <c r="D333" s="24"/>
    </row>
    <row r="334" spans="2:4" ht="15.75" customHeight="1">
      <c r="B334" s="24"/>
      <c r="C334" s="24"/>
      <c r="D334" s="24"/>
    </row>
    <row r="335" spans="2:4" ht="15.75" customHeight="1">
      <c r="B335" s="24"/>
      <c r="C335" s="24"/>
      <c r="D335" s="24"/>
    </row>
    <row r="336" spans="2:4" ht="15.75" customHeight="1">
      <c r="B336" s="24"/>
      <c r="C336" s="24"/>
      <c r="D336" s="24"/>
    </row>
    <row r="337" spans="2:4" ht="15.75" customHeight="1">
      <c r="B337" s="24"/>
      <c r="C337" s="24"/>
      <c r="D337" s="24"/>
    </row>
    <row r="338" spans="2:4" ht="15.75" customHeight="1">
      <c r="B338" s="24"/>
      <c r="C338" s="24"/>
      <c r="D338" s="24"/>
    </row>
    <row r="339" spans="2:4" ht="15.75" customHeight="1">
      <c r="B339" s="24"/>
      <c r="C339" s="24"/>
      <c r="D339" s="24"/>
    </row>
    <row r="340" spans="2:4" ht="15.75" customHeight="1">
      <c r="B340" s="24"/>
      <c r="C340" s="24"/>
      <c r="D340" s="24"/>
    </row>
    <row r="341" spans="2:4" ht="15.75" customHeight="1">
      <c r="B341" s="24"/>
      <c r="C341" s="24"/>
      <c r="D341" s="24"/>
    </row>
    <row r="342" spans="2:4" ht="15.75" customHeight="1">
      <c r="B342" s="24"/>
      <c r="C342" s="24"/>
      <c r="D342" s="24"/>
    </row>
    <row r="343" spans="2:4" ht="15.75" customHeight="1">
      <c r="B343" s="24"/>
      <c r="C343" s="24"/>
      <c r="D343" s="24"/>
    </row>
    <row r="344" spans="2:4" ht="15.75" customHeight="1">
      <c r="B344" s="24"/>
      <c r="C344" s="24"/>
      <c r="D344" s="24"/>
    </row>
    <row r="345" spans="2:4" ht="15.75" customHeight="1">
      <c r="B345" s="24"/>
      <c r="C345" s="24"/>
      <c r="D345" s="24"/>
    </row>
    <row r="346" spans="2:4" ht="15.75" customHeight="1">
      <c r="B346" s="24"/>
      <c r="C346" s="24"/>
      <c r="D346" s="24"/>
    </row>
    <row r="347" spans="2:4" ht="15.75" customHeight="1">
      <c r="B347" s="24"/>
      <c r="C347" s="24"/>
      <c r="D347" s="24"/>
    </row>
    <row r="348" spans="2:4" ht="15.75" customHeight="1">
      <c r="B348" s="24"/>
      <c r="C348" s="24"/>
      <c r="D348" s="24"/>
    </row>
    <row r="349" spans="2:4" ht="15.75" customHeight="1">
      <c r="B349" s="24"/>
      <c r="C349" s="24"/>
      <c r="D349" s="24"/>
    </row>
    <row r="350" spans="2:4" ht="15.75" customHeight="1">
      <c r="B350" s="24"/>
      <c r="C350" s="24"/>
      <c r="D350" s="24"/>
    </row>
    <row r="351" spans="2:4" ht="15.75" customHeight="1">
      <c r="B351" s="24"/>
      <c r="C351" s="24"/>
      <c r="D351" s="24"/>
    </row>
    <row r="352" spans="2:4" ht="15.75" customHeight="1">
      <c r="B352" s="24"/>
      <c r="C352" s="24"/>
      <c r="D352" s="24"/>
    </row>
    <row r="353" spans="2:4" ht="15.75" customHeight="1">
      <c r="B353" s="24"/>
      <c r="C353" s="24"/>
      <c r="D353" s="24"/>
    </row>
    <row r="354" spans="2:4" ht="15.75" customHeight="1">
      <c r="B354" s="24"/>
      <c r="C354" s="24"/>
      <c r="D354" s="24"/>
    </row>
    <row r="355" spans="2:4" ht="15.75" customHeight="1">
      <c r="B355" s="24"/>
      <c r="C355" s="24"/>
      <c r="D355" s="24"/>
    </row>
    <row r="356" spans="2:4" ht="15.75" customHeight="1">
      <c r="B356" s="24"/>
      <c r="C356" s="24"/>
      <c r="D356" s="24"/>
    </row>
    <row r="357" spans="2:4" ht="15.75" customHeight="1">
      <c r="B357" s="24"/>
      <c r="C357" s="24"/>
      <c r="D357" s="24"/>
    </row>
    <row r="358" spans="2:4" ht="15.75" customHeight="1">
      <c r="B358" s="24"/>
      <c r="C358" s="24"/>
      <c r="D358" s="24"/>
    </row>
    <row r="359" spans="2:4" ht="15.75" customHeight="1">
      <c r="B359" s="24"/>
      <c r="C359" s="24"/>
      <c r="D359" s="24"/>
    </row>
    <row r="360" spans="2:4" ht="15.75" customHeight="1">
      <c r="B360" s="24"/>
      <c r="C360" s="24"/>
      <c r="D360" s="24"/>
    </row>
    <row r="361" spans="2:4" ht="15.75" customHeight="1">
      <c r="B361" s="24"/>
      <c r="C361" s="24"/>
      <c r="D361" s="24"/>
    </row>
    <row r="362" spans="2:4" ht="15.75" customHeight="1">
      <c r="B362" s="24"/>
      <c r="C362" s="24"/>
      <c r="D362" s="24"/>
    </row>
    <row r="363" spans="2:4" ht="15.75" customHeight="1">
      <c r="B363" s="24"/>
      <c r="C363" s="24"/>
      <c r="D363" s="24"/>
    </row>
    <row r="364" spans="2:4" ht="15.75" customHeight="1">
      <c r="B364" s="24"/>
      <c r="C364" s="24"/>
      <c r="D364" s="24"/>
    </row>
    <row r="365" spans="2:4" ht="15.75" customHeight="1">
      <c r="B365" s="24"/>
      <c r="C365" s="24"/>
      <c r="D365" s="24"/>
    </row>
    <row r="366" spans="2:4" ht="15.75" customHeight="1">
      <c r="B366" s="24"/>
      <c r="C366" s="24"/>
      <c r="D366" s="24"/>
    </row>
    <row r="367" spans="2:4" ht="15.75" customHeight="1">
      <c r="B367" s="24"/>
      <c r="C367" s="24"/>
      <c r="D367" s="24"/>
    </row>
    <row r="368" spans="2:4" ht="15.75" customHeight="1">
      <c r="B368" s="24"/>
      <c r="C368" s="24"/>
      <c r="D368" s="24"/>
    </row>
    <row r="369" spans="2:4" ht="15.75" customHeight="1">
      <c r="B369" s="24"/>
      <c r="C369" s="24"/>
      <c r="D369" s="24"/>
    </row>
    <row r="370" spans="2:4" ht="15.75" customHeight="1">
      <c r="B370" s="24"/>
      <c r="C370" s="24"/>
      <c r="D370" s="24"/>
    </row>
    <row r="371" spans="2:4" ht="15.75" customHeight="1">
      <c r="B371" s="24"/>
      <c r="C371" s="24"/>
      <c r="D371" s="24"/>
    </row>
    <row r="372" spans="2:4" ht="15.75" customHeight="1">
      <c r="B372" s="24"/>
      <c r="C372" s="24"/>
      <c r="D372" s="24"/>
    </row>
    <row r="373" spans="2:4" ht="15.75" customHeight="1">
      <c r="B373" s="24"/>
      <c r="C373" s="24"/>
      <c r="D373" s="24"/>
    </row>
    <row r="374" spans="2:4" ht="15.75" customHeight="1">
      <c r="B374" s="24"/>
      <c r="C374" s="24"/>
      <c r="D374" s="24"/>
    </row>
    <row r="375" spans="2:4" ht="15.75" customHeight="1">
      <c r="B375" s="24"/>
      <c r="C375" s="24"/>
      <c r="D375" s="24"/>
    </row>
    <row r="376" spans="2:4" ht="15.75" customHeight="1">
      <c r="B376" s="24"/>
      <c r="C376" s="24"/>
      <c r="D376" s="24"/>
    </row>
    <row r="377" spans="2:4" ht="15.75" customHeight="1">
      <c r="B377" s="24"/>
      <c r="C377" s="24"/>
      <c r="D377" s="24"/>
    </row>
    <row r="378" spans="2:4" ht="15.75" customHeight="1">
      <c r="B378" s="24"/>
      <c r="C378" s="24"/>
      <c r="D378" s="24"/>
    </row>
    <row r="379" spans="2:4" ht="15.75" customHeight="1">
      <c r="B379" s="24"/>
      <c r="C379" s="24"/>
      <c r="D379" s="24"/>
    </row>
    <row r="380" spans="2:4" ht="15.75" customHeight="1">
      <c r="B380" s="24"/>
      <c r="C380" s="24"/>
      <c r="D380" s="24"/>
    </row>
    <row r="381" spans="2:4" ht="15.75" customHeight="1">
      <c r="B381" s="24"/>
      <c r="C381" s="24"/>
      <c r="D381" s="24"/>
    </row>
    <row r="382" spans="2:4" ht="15.75" customHeight="1">
      <c r="B382" s="24"/>
      <c r="C382" s="24"/>
      <c r="D382" s="24"/>
    </row>
    <row r="383" spans="2:4" ht="15.75" customHeight="1">
      <c r="B383" s="24"/>
      <c r="C383" s="24"/>
      <c r="D383" s="24"/>
    </row>
    <row r="384" spans="2:4" ht="15.75" customHeight="1">
      <c r="B384" s="24"/>
      <c r="C384" s="24"/>
      <c r="D384" s="24"/>
    </row>
    <row r="385" spans="2:4" ht="15.75" customHeight="1">
      <c r="B385" s="24"/>
      <c r="C385" s="24"/>
      <c r="D385" s="24"/>
    </row>
    <row r="386" spans="2:4" ht="15.75" customHeight="1">
      <c r="B386" s="24"/>
      <c r="C386" s="24"/>
      <c r="D386" s="24"/>
    </row>
    <row r="387" spans="2:4" ht="15.75" customHeight="1">
      <c r="B387" s="24"/>
      <c r="C387" s="24"/>
      <c r="D387" s="24"/>
    </row>
    <row r="388" spans="2:4" ht="15.75" customHeight="1">
      <c r="B388" s="24"/>
      <c r="C388" s="24"/>
      <c r="D388" s="24"/>
    </row>
    <row r="389" spans="2:4" ht="15.75" customHeight="1">
      <c r="B389" s="24"/>
      <c r="C389" s="24"/>
      <c r="D389" s="24"/>
    </row>
    <row r="390" spans="2:4" ht="15.75" customHeight="1">
      <c r="B390" s="24"/>
      <c r="C390" s="24"/>
      <c r="D390" s="24"/>
    </row>
    <row r="391" spans="2:4" ht="15.75" customHeight="1">
      <c r="B391" s="24"/>
      <c r="C391" s="24"/>
      <c r="D391" s="24"/>
    </row>
    <row r="392" spans="2:4" ht="15.75" customHeight="1">
      <c r="B392" s="24"/>
      <c r="C392" s="24"/>
      <c r="D392" s="24"/>
    </row>
    <row r="393" spans="2:4" ht="15.75" customHeight="1">
      <c r="B393" s="24"/>
      <c r="C393" s="24"/>
      <c r="D393" s="24"/>
    </row>
    <row r="394" spans="2:4" ht="15.75" customHeight="1">
      <c r="B394" s="24"/>
      <c r="C394" s="24"/>
      <c r="D394" s="24"/>
    </row>
    <row r="395" spans="2:4" ht="15.75" customHeight="1">
      <c r="B395" s="24"/>
      <c r="C395" s="24"/>
      <c r="D395" s="24"/>
    </row>
    <row r="396" spans="2:4" ht="15.75" customHeight="1">
      <c r="B396" s="24"/>
      <c r="C396" s="24"/>
      <c r="D396" s="24"/>
    </row>
    <row r="397" spans="2:4" ht="15.75" customHeight="1">
      <c r="B397" s="24"/>
      <c r="C397" s="24"/>
      <c r="D397" s="24"/>
    </row>
    <row r="398" spans="2:4" ht="15.75" customHeight="1">
      <c r="B398" s="24"/>
      <c r="C398" s="24"/>
      <c r="D398" s="24"/>
    </row>
    <row r="399" spans="2:4" ht="15.75" customHeight="1">
      <c r="B399" s="24"/>
      <c r="C399" s="24"/>
      <c r="D399" s="24"/>
    </row>
    <row r="400" spans="2:4" ht="15.75" customHeight="1">
      <c r="B400" s="24"/>
      <c r="C400" s="24"/>
      <c r="D400" s="24"/>
    </row>
    <row r="401" spans="2:4" ht="15.75" customHeight="1">
      <c r="B401" s="24"/>
      <c r="C401" s="24"/>
      <c r="D401" s="24"/>
    </row>
    <row r="402" spans="2:4" ht="15.75" customHeight="1">
      <c r="B402" s="24"/>
      <c r="C402" s="24"/>
      <c r="D402" s="24"/>
    </row>
    <row r="403" spans="2:4" ht="15.75" customHeight="1">
      <c r="B403" s="24"/>
      <c r="C403" s="24"/>
      <c r="D403" s="24"/>
    </row>
    <row r="404" spans="2:4" ht="15.75" customHeight="1">
      <c r="B404" s="24"/>
      <c r="C404" s="24"/>
      <c r="D404" s="24"/>
    </row>
    <row r="405" spans="2:4" ht="15.75" customHeight="1">
      <c r="B405" s="24"/>
      <c r="C405" s="24"/>
      <c r="D405" s="24"/>
    </row>
    <row r="406" spans="2:4" ht="15.75" customHeight="1">
      <c r="B406" s="24"/>
      <c r="C406" s="24"/>
      <c r="D406" s="24"/>
    </row>
    <row r="407" spans="2:4" ht="15.75" customHeight="1">
      <c r="B407" s="24"/>
      <c r="C407" s="24"/>
      <c r="D407" s="24"/>
    </row>
    <row r="408" spans="2:4" ht="15.75" customHeight="1">
      <c r="B408" s="24"/>
      <c r="C408" s="24"/>
      <c r="D408" s="24"/>
    </row>
    <row r="409" spans="2:4" ht="15.75" customHeight="1">
      <c r="B409" s="24"/>
      <c r="C409" s="24"/>
      <c r="D409" s="24"/>
    </row>
    <row r="410" spans="2:4" ht="15.75" customHeight="1">
      <c r="B410" s="24"/>
      <c r="C410" s="24"/>
      <c r="D410" s="24"/>
    </row>
    <row r="411" spans="2:4" ht="15.75" customHeight="1">
      <c r="B411" s="24"/>
      <c r="C411" s="24"/>
      <c r="D411" s="24"/>
    </row>
    <row r="412" spans="2:4" ht="15.75" customHeight="1">
      <c r="B412" s="24"/>
      <c r="C412" s="24"/>
      <c r="D412" s="24"/>
    </row>
    <row r="413" spans="2:4" ht="15.75" customHeight="1">
      <c r="B413" s="24"/>
      <c r="C413" s="24"/>
      <c r="D413" s="24"/>
    </row>
    <row r="414" spans="2:4" ht="15.75" customHeight="1">
      <c r="B414" s="24"/>
      <c r="C414" s="24"/>
      <c r="D414" s="24"/>
    </row>
    <row r="415" spans="2:4" ht="15.75" customHeight="1">
      <c r="B415" s="24"/>
      <c r="C415" s="24"/>
      <c r="D415" s="24"/>
    </row>
    <row r="416" spans="2:4" ht="15.75" customHeight="1">
      <c r="B416" s="24"/>
      <c r="C416" s="24"/>
      <c r="D416" s="24"/>
    </row>
    <row r="417" spans="2:4" ht="15.75" customHeight="1">
      <c r="B417" s="24"/>
      <c r="C417" s="24"/>
      <c r="D417" s="24"/>
    </row>
    <row r="418" spans="2:4" ht="15.75" customHeight="1">
      <c r="B418" s="24"/>
      <c r="C418" s="24"/>
      <c r="D418" s="24"/>
    </row>
    <row r="419" spans="2:4" ht="15.75" customHeight="1">
      <c r="B419" s="24"/>
      <c r="C419" s="24"/>
      <c r="D419" s="24"/>
    </row>
    <row r="420" spans="2:4" ht="15.75" customHeight="1">
      <c r="B420" s="24"/>
      <c r="C420" s="24"/>
      <c r="D420" s="24"/>
    </row>
    <row r="421" spans="2:4" ht="15.75" customHeight="1">
      <c r="B421" s="24"/>
      <c r="C421" s="24"/>
      <c r="D421" s="24"/>
    </row>
    <row r="422" spans="2:4" ht="15.75" customHeight="1">
      <c r="B422" s="24"/>
      <c r="C422" s="24"/>
      <c r="D422" s="24"/>
    </row>
    <row r="423" spans="2:4" ht="15.75" customHeight="1">
      <c r="B423" s="24"/>
      <c r="C423" s="24"/>
      <c r="D423" s="24"/>
    </row>
    <row r="424" spans="2:4" ht="15.75" customHeight="1">
      <c r="B424" s="24"/>
      <c r="C424" s="24"/>
      <c r="D424" s="24"/>
    </row>
    <row r="425" spans="2:4" ht="15.75" customHeight="1">
      <c r="B425" s="24"/>
      <c r="C425" s="24"/>
      <c r="D425" s="24"/>
    </row>
    <row r="426" spans="2:4" ht="15.75" customHeight="1">
      <c r="B426" s="24"/>
      <c r="C426" s="24"/>
      <c r="D426" s="24"/>
    </row>
    <row r="427" spans="2:4" ht="15.75" customHeight="1">
      <c r="B427" s="24"/>
      <c r="C427" s="24"/>
      <c r="D427" s="24"/>
    </row>
    <row r="428" spans="2:4" ht="15.75" customHeight="1">
      <c r="B428" s="24"/>
      <c r="C428" s="24"/>
      <c r="D428" s="24"/>
    </row>
    <row r="429" spans="2:4" ht="15.75" customHeight="1">
      <c r="B429" s="24"/>
      <c r="C429" s="24"/>
      <c r="D429" s="24"/>
    </row>
    <row r="430" spans="2:4" ht="15.75" customHeight="1">
      <c r="B430" s="24"/>
      <c r="C430" s="24"/>
      <c r="D430" s="24"/>
    </row>
    <row r="431" spans="2:4" ht="15.75" customHeight="1">
      <c r="B431" s="24"/>
      <c r="C431" s="24"/>
      <c r="D431" s="24"/>
    </row>
    <row r="432" spans="2:4" ht="15.75" customHeight="1">
      <c r="B432" s="24"/>
      <c r="C432" s="24"/>
      <c r="D432" s="24"/>
    </row>
    <row r="433" spans="2:4" ht="15.75" customHeight="1">
      <c r="B433" s="24"/>
      <c r="C433" s="24"/>
      <c r="D433" s="24"/>
    </row>
    <row r="434" spans="2:4" ht="15.75" customHeight="1">
      <c r="B434" s="24"/>
      <c r="C434" s="24"/>
      <c r="D434" s="24"/>
    </row>
    <row r="435" spans="2:4" ht="15.75" customHeight="1">
      <c r="B435" s="24"/>
      <c r="C435" s="24"/>
      <c r="D435" s="24"/>
    </row>
    <row r="436" spans="2:4" ht="15.75" customHeight="1">
      <c r="B436" s="24"/>
      <c r="C436" s="24"/>
      <c r="D436" s="24"/>
    </row>
    <row r="437" spans="2:4" ht="15.75" customHeight="1">
      <c r="B437" s="24"/>
      <c r="C437" s="24"/>
      <c r="D437" s="24"/>
    </row>
    <row r="438" spans="2:4" ht="15.75" customHeight="1">
      <c r="B438" s="24"/>
      <c r="C438" s="24"/>
      <c r="D438" s="24"/>
    </row>
    <row r="439" spans="2:4" ht="15.75" customHeight="1">
      <c r="B439" s="24"/>
      <c r="C439" s="24"/>
      <c r="D439" s="24"/>
    </row>
    <row r="440" spans="2:4" ht="15.75" customHeight="1">
      <c r="B440" s="24"/>
      <c r="C440" s="24"/>
      <c r="D440" s="24"/>
    </row>
    <row r="441" spans="2:4" ht="15.75" customHeight="1">
      <c r="B441" s="24"/>
      <c r="C441" s="24"/>
      <c r="D441" s="24"/>
    </row>
    <row r="442" spans="2:4" ht="15.75" customHeight="1">
      <c r="B442" s="24"/>
      <c r="C442" s="24"/>
      <c r="D442" s="24"/>
    </row>
    <row r="443" spans="2:4" ht="15.75" customHeight="1">
      <c r="B443" s="24"/>
      <c r="C443" s="24"/>
      <c r="D443" s="24"/>
    </row>
    <row r="444" spans="2:4" ht="15.75" customHeight="1">
      <c r="B444" s="24"/>
      <c r="C444" s="24"/>
      <c r="D444" s="24"/>
    </row>
    <row r="445" spans="2:4" ht="15.75" customHeight="1">
      <c r="B445" s="24"/>
      <c r="C445" s="24"/>
      <c r="D445" s="24"/>
    </row>
    <row r="446" spans="2:4" ht="15.75" customHeight="1">
      <c r="B446" s="24"/>
      <c r="C446" s="24"/>
      <c r="D446" s="24"/>
    </row>
    <row r="447" spans="2:4" ht="15.75" customHeight="1">
      <c r="B447" s="24"/>
      <c r="C447" s="24"/>
      <c r="D447" s="24"/>
    </row>
    <row r="448" spans="2:4" ht="15.75" customHeight="1">
      <c r="B448" s="24"/>
      <c r="C448" s="24"/>
      <c r="D448" s="24"/>
    </row>
    <row r="449" spans="2:4" ht="15.75" customHeight="1">
      <c r="B449" s="24"/>
      <c r="C449" s="24"/>
      <c r="D449" s="24"/>
    </row>
    <row r="450" spans="2:4" ht="15.75" customHeight="1">
      <c r="B450" s="24"/>
      <c r="C450" s="24"/>
      <c r="D450" s="24"/>
    </row>
    <row r="451" spans="2:4" ht="15.75" customHeight="1">
      <c r="B451" s="24"/>
      <c r="C451" s="24"/>
      <c r="D451" s="24"/>
    </row>
    <row r="452" spans="2:4" ht="15.75" customHeight="1">
      <c r="B452" s="24"/>
      <c r="C452" s="24"/>
      <c r="D452" s="24"/>
    </row>
    <row r="453" spans="2:4" ht="15.75" customHeight="1">
      <c r="B453" s="24"/>
      <c r="C453" s="24"/>
      <c r="D453" s="24"/>
    </row>
    <row r="454" spans="2:4" ht="15.75" customHeight="1">
      <c r="B454" s="24"/>
      <c r="C454" s="24"/>
      <c r="D454" s="24"/>
    </row>
    <row r="455" spans="2:4" ht="15.75" customHeight="1">
      <c r="B455" s="24"/>
      <c r="C455" s="24"/>
      <c r="D455" s="24"/>
    </row>
    <row r="456" spans="2:4" ht="15.75" customHeight="1">
      <c r="B456" s="24"/>
      <c r="C456" s="24"/>
      <c r="D456" s="24"/>
    </row>
    <row r="457" spans="2:4" ht="15.75" customHeight="1">
      <c r="B457" s="24"/>
      <c r="C457" s="24"/>
      <c r="D457" s="24"/>
    </row>
    <row r="458" spans="2:4" ht="15.75" customHeight="1">
      <c r="B458" s="24"/>
      <c r="C458" s="24"/>
      <c r="D458" s="24"/>
    </row>
    <row r="459" spans="2:4" ht="15.75" customHeight="1">
      <c r="B459" s="24"/>
      <c r="C459" s="24"/>
      <c r="D459" s="24"/>
    </row>
    <row r="460" spans="2:4" ht="15.75" customHeight="1">
      <c r="B460" s="24"/>
      <c r="C460" s="24"/>
      <c r="D460" s="24"/>
    </row>
    <row r="461" spans="2:4" ht="15.75" customHeight="1">
      <c r="B461" s="24"/>
      <c r="C461" s="24"/>
      <c r="D461" s="24"/>
    </row>
    <row r="462" spans="2:4" ht="15.75" customHeight="1">
      <c r="B462" s="24"/>
      <c r="C462" s="24"/>
      <c r="D462" s="24"/>
    </row>
    <row r="463" spans="2:4" ht="15.75" customHeight="1">
      <c r="B463" s="24"/>
      <c r="C463" s="24"/>
      <c r="D463" s="24"/>
    </row>
    <row r="464" spans="2:4" ht="15.75" customHeight="1">
      <c r="B464" s="24"/>
      <c r="C464" s="24"/>
      <c r="D464" s="24"/>
    </row>
    <row r="465" spans="2:4" ht="15.75" customHeight="1">
      <c r="B465" s="24"/>
      <c r="C465" s="24"/>
      <c r="D465" s="24"/>
    </row>
    <row r="466" spans="2:4" ht="15.75" customHeight="1">
      <c r="B466" s="24"/>
      <c r="C466" s="24"/>
      <c r="D466" s="24"/>
    </row>
    <row r="467" spans="2:4" ht="15.75" customHeight="1">
      <c r="B467" s="24"/>
      <c r="C467" s="24"/>
      <c r="D467" s="24"/>
    </row>
    <row r="468" spans="2:4" ht="15.75" customHeight="1">
      <c r="B468" s="24"/>
      <c r="C468" s="24"/>
      <c r="D468" s="24"/>
    </row>
    <row r="469" spans="2:4" ht="15.75" customHeight="1">
      <c r="B469" s="24"/>
      <c r="C469" s="24"/>
      <c r="D469" s="24"/>
    </row>
    <row r="470" spans="2:4" ht="15.75" customHeight="1">
      <c r="B470" s="24"/>
      <c r="C470" s="24"/>
      <c r="D470" s="24"/>
    </row>
    <row r="471" spans="2:4" ht="15.75" customHeight="1">
      <c r="B471" s="24"/>
      <c r="C471" s="24"/>
      <c r="D471" s="24"/>
    </row>
    <row r="472" spans="2:4" ht="15.75" customHeight="1">
      <c r="B472" s="24"/>
      <c r="C472" s="24"/>
      <c r="D472" s="24"/>
    </row>
    <row r="473" spans="2:4" ht="15.75" customHeight="1">
      <c r="B473" s="24"/>
      <c r="C473" s="24"/>
      <c r="D473" s="24"/>
    </row>
    <row r="474" spans="2:4" ht="15.75" customHeight="1">
      <c r="B474" s="24"/>
      <c r="C474" s="24"/>
      <c r="D474" s="24"/>
    </row>
    <row r="475" spans="2:4" ht="15.75" customHeight="1">
      <c r="B475" s="24"/>
      <c r="C475" s="24"/>
      <c r="D475" s="24"/>
    </row>
    <row r="476" spans="2:4" ht="15.75" customHeight="1">
      <c r="B476" s="24"/>
      <c r="C476" s="24"/>
      <c r="D476" s="24"/>
    </row>
    <row r="477" spans="2:4" ht="15.75" customHeight="1">
      <c r="B477" s="24"/>
      <c r="C477" s="24"/>
      <c r="D477" s="24"/>
    </row>
    <row r="478" spans="2:4" ht="15.75" customHeight="1">
      <c r="B478" s="24"/>
      <c r="C478" s="24"/>
      <c r="D478" s="24"/>
    </row>
    <row r="479" spans="2:4" ht="15.75" customHeight="1">
      <c r="B479" s="24"/>
      <c r="C479" s="24"/>
      <c r="D479" s="24"/>
    </row>
    <row r="480" spans="2:4" ht="15.75" customHeight="1">
      <c r="B480" s="24"/>
      <c r="C480" s="24"/>
      <c r="D480" s="24"/>
    </row>
    <row r="481" spans="2:4" ht="15.75" customHeight="1">
      <c r="B481" s="24"/>
      <c r="C481" s="24"/>
      <c r="D481" s="24"/>
    </row>
    <row r="482" spans="2:4" ht="15.75" customHeight="1">
      <c r="B482" s="24"/>
      <c r="C482" s="24"/>
      <c r="D482" s="24"/>
    </row>
    <row r="483" spans="2:4" ht="15.75" customHeight="1">
      <c r="B483" s="24"/>
      <c r="C483" s="24"/>
      <c r="D483" s="24"/>
    </row>
    <row r="484" spans="2:4" ht="15.75" customHeight="1">
      <c r="B484" s="24"/>
      <c r="C484" s="24"/>
      <c r="D484" s="24"/>
    </row>
    <row r="485" spans="2:4" ht="15.75" customHeight="1">
      <c r="B485" s="24"/>
      <c r="C485" s="24"/>
      <c r="D485" s="24"/>
    </row>
    <row r="486" spans="2:4" ht="15.75" customHeight="1">
      <c r="B486" s="24"/>
      <c r="C486" s="24"/>
      <c r="D486" s="24"/>
    </row>
    <row r="487" spans="2:4" ht="15.75" customHeight="1">
      <c r="B487" s="24"/>
      <c r="C487" s="24"/>
      <c r="D487" s="24"/>
    </row>
    <row r="488" spans="2:4" ht="15.75" customHeight="1">
      <c r="B488" s="24"/>
      <c r="C488" s="24"/>
      <c r="D488" s="24"/>
    </row>
    <row r="489" spans="2:4" ht="15.75" customHeight="1">
      <c r="B489" s="24"/>
      <c r="C489" s="24"/>
      <c r="D489" s="24"/>
    </row>
    <row r="490" spans="2:4" ht="15.75" customHeight="1">
      <c r="B490" s="24"/>
      <c r="C490" s="24"/>
      <c r="D490" s="24"/>
    </row>
    <row r="491" spans="2:4" ht="15.75" customHeight="1">
      <c r="B491" s="24"/>
      <c r="C491" s="24"/>
      <c r="D491" s="24"/>
    </row>
    <row r="492" spans="2:4" ht="15.75" customHeight="1">
      <c r="B492" s="24"/>
      <c r="C492" s="24"/>
      <c r="D492" s="24"/>
    </row>
    <row r="493" spans="2:4" ht="15.75" customHeight="1">
      <c r="B493" s="24"/>
      <c r="C493" s="24"/>
      <c r="D493" s="24"/>
    </row>
    <row r="494" spans="2:4" ht="15.75" customHeight="1">
      <c r="B494" s="24"/>
      <c r="C494" s="24"/>
      <c r="D494" s="24"/>
    </row>
    <row r="495" spans="2:4" ht="15.75" customHeight="1">
      <c r="B495" s="24"/>
      <c r="C495" s="24"/>
      <c r="D495" s="24"/>
    </row>
    <row r="496" spans="2:4" ht="15.75" customHeight="1">
      <c r="B496" s="24"/>
      <c r="C496" s="24"/>
      <c r="D496" s="24"/>
    </row>
    <row r="497" spans="2:4" ht="15.75" customHeight="1">
      <c r="B497" s="24"/>
      <c r="C497" s="24"/>
      <c r="D497" s="24"/>
    </row>
    <row r="498" spans="2:4" ht="15.75" customHeight="1">
      <c r="B498" s="24"/>
      <c r="C498" s="24"/>
      <c r="D498" s="24"/>
    </row>
    <row r="499" spans="2:4" ht="15.75" customHeight="1">
      <c r="B499" s="24"/>
      <c r="C499" s="24"/>
      <c r="D499" s="24"/>
    </row>
    <row r="500" spans="2:4" ht="15.75" customHeight="1">
      <c r="B500" s="24"/>
      <c r="C500" s="24"/>
      <c r="D500" s="24"/>
    </row>
    <row r="501" spans="2:4" ht="15.75" customHeight="1">
      <c r="B501" s="24"/>
      <c r="C501" s="24"/>
      <c r="D501" s="24"/>
    </row>
    <row r="502" spans="2:4" ht="15.75" customHeight="1">
      <c r="B502" s="24"/>
      <c r="C502" s="24"/>
      <c r="D502" s="24"/>
    </row>
    <row r="503" spans="2:4" ht="15.75" customHeight="1">
      <c r="B503" s="24"/>
      <c r="C503" s="24"/>
      <c r="D503" s="24"/>
    </row>
    <row r="504" spans="2:4" ht="15.75" customHeight="1">
      <c r="B504" s="24"/>
      <c r="C504" s="24"/>
      <c r="D504" s="24"/>
    </row>
    <row r="505" spans="2:4" ht="15.75" customHeight="1">
      <c r="B505" s="24"/>
      <c r="C505" s="24"/>
      <c r="D505" s="24"/>
    </row>
    <row r="506" spans="2:4" ht="15.75" customHeight="1">
      <c r="B506" s="24"/>
      <c r="C506" s="24"/>
      <c r="D506" s="24"/>
    </row>
    <row r="507" spans="2:4" ht="15.75" customHeight="1">
      <c r="B507" s="24"/>
      <c r="C507" s="24"/>
      <c r="D507" s="24"/>
    </row>
    <row r="508" spans="2:4" ht="15.75" customHeight="1">
      <c r="B508" s="24"/>
      <c r="C508" s="24"/>
      <c r="D508" s="24"/>
    </row>
    <row r="509" spans="2:4" ht="15.75" customHeight="1">
      <c r="B509" s="24"/>
      <c r="C509" s="24"/>
      <c r="D509" s="24"/>
    </row>
    <row r="510" spans="2:4" ht="15.75" customHeight="1">
      <c r="B510" s="24"/>
      <c r="C510" s="24"/>
      <c r="D510" s="24"/>
    </row>
    <row r="511" spans="2:4" ht="15.75" customHeight="1">
      <c r="B511" s="24"/>
      <c r="C511" s="24"/>
      <c r="D511" s="24"/>
    </row>
    <row r="512" spans="2:4" ht="15.75" customHeight="1">
      <c r="B512" s="24"/>
      <c r="C512" s="24"/>
      <c r="D512" s="24"/>
    </row>
    <row r="513" spans="2:4" ht="15.75" customHeight="1">
      <c r="B513" s="24"/>
      <c r="C513" s="24"/>
      <c r="D513" s="24"/>
    </row>
    <row r="514" spans="2:4" ht="15.75" customHeight="1">
      <c r="B514" s="24"/>
      <c r="C514" s="24"/>
      <c r="D514" s="24"/>
    </row>
    <row r="515" spans="2:4" ht="15.75" customHeight="1">
      <c r="B515" s="24"/>
      <c r="C515" s="24"/>
      <c r="D515" s="24"/>
    </row>
    <row r="516" spans="2:4" ht="15.75" customHeight="1">
      <c r="B516" s="24"/>
      <c r="C516" s="24"/>
      <c r="D516" s="24"/>
    </row>
    <row r="517" spans="2:4" ht="15.75" customHeight="1">
      <c r="B517" s="24"/>
      <c r="C517" s="24"/>
      <c r="D517" s="24"/>
    </row>
    <row r="518" spans="2:4" ht="15.75" customHeight="1">
      <c r="B518" s="24"/>
      <c r="C518" s="24"/>
      <c r="D518" s="24"/>
    </row>
    <row r="519" spans="2:4" ht="15.75" customHeight="1">
      <c r="B519" s="24"/>
      <c r="C519" s="24"/>
      <c r="D519" s="24"/>
    </row>
    <row r="520" spans="2:4" ht="15.75" customHeight="1">
      <c r="B520" s="24"/>
      <c r="C520" s="24"/>
      <c r="D520" s="24"/>
    </row>
    <row r="521" spans="2:4" ht="15.75" customHeight="1">
      <c r="B521" s="24"/>
      <c r="C521" s="24"/>
      <c r="D521" s="24"/>
    </row>
    <row r="522" spans="2:4" ht="15.75" customHeight="1">
      <c r="B522" s="24"/>
      <c r="C522" s="24"/>
      <c r="D522" s="24"/>
    </row>
    <row r="523" spans="2:4" ht="15.75" customHeight="1">
      <c r="B523" s="24"/>
      <c r="C523" s="24"/>
      <c r="D523" s="24"/>
    </row>
    <row r="524" spans="2:4" ht="15.75" customHeight="1">
      <c r="B524" s="24"/>
      <c r="C524" s="24"/>
      <c r="D524" s="24"/>
    </row>
    <row r="525" spans="2:4" ht="15.75" customHeight="1">
      <c r="B525" s="24"/>
      <c r="C525" s="24"/>
      <c r="D525" s="24"/>
    </row>
    <row r="526" spans="2:4" ht="15.75" customHeight="1">
      <c r="B526" s="24"/>
      <c r="C526" s="24"/>
      <c r="D526" s="24"/>
    </row>
    <row r="527" spans="2:4" ht="15.75" customHeight="1">
      <c r="B527" s="24"/>
      <c r="C527" s="24"/>
      <c r="D527" s="24"/>
    </row>
    <row r="528" spans="2:4" ht="15.75" customHeight="1">
      <c r="B528" s="24"/>
      <c r="C528" s="24"/>
      <c r="D528" s="24"/>
    </row>
    <row r="529" spans="2:4" ht="15.75" customHeight="1">
      <c r="B529" s="24"/>
      <c r="C529" s="24"/>
      <c r="D529" s="24"/>
    </row>
    <row r="530" spans="2:4" ht="15.75" customHeight="1">
      <c r="B530" s="24"/>
      <c r="C530" s="24"/>
      <c r="D530" s="24"/>
    </row>
    <row r="531" spans="2:4" ht="15.75" customHeight="1">
      <c r="B531" s="24"/>
      <c r="C531" s="24"/>
      <c r="D531" s="24"/>
    </row>
    <row r="532" spans="2:4" ht="15.75" customHeight="1">
      <c r="B532" s="24"/>
      <c r="C532" s="24"/>
      <c r="D532" s="24"/>
    </row>
    <row r="533" spans="2:4" ht="15.75" customHeight="1">
      <c r="B533" s="24"/>
      <c r="C533" s="24"/>
      <c r="D533" s="24"/>
    </row>
    <row r="534" spans="2:4" ht="15.75" customHeight="1">
      <c r="B534" s="24"/>
      <c r="C534" s="24"/>
      <c r="D534" s="24"/>
    </row>
    <row r="535" spans="2:4" ht="15.75" customHeight="1">
      <c r="B535" s="24"/>
      <c r="C535" s="24"/>
      <c r="D535" s="24"/>
    </row>
    <row r="536" spans="2:4" ht="15.75" customHeight="1">
      <c r="B536" s="24"/>
      <c r="C536" s="24"/>
      <c r="D536" s="24"/>
    </row>
    <row r="537" spans="2:4" ht="15.75" customHeight="1">
      <c r="B537" s="24"/>
      <c r="C537" s="24"/>
      <c r="D537" s="24"/>
    </row>
    <row r="538" spans="2:4" ht="15.75" customHeight="1">
      <c r="B538" s="24"/>
      <c r="C538" s="24"/>
      <c r="D538" s="24"/>
    </row>
    <row r="539" spans="2:4" ht="15.75" customHeight="1">
      <c r="B539" s="24"/>
      <c r="C539" s="24"/>
      <c r="D539" s="24"/>
    </row>
    <row r="540" spans="2:4" ht="15.75" customHeight="1">
      <c r="B540" s="24"/>
      <c r="C540" s="24"/>
      <c r="D540" s="24"/>
    </row>
    <row r="541" spans="2:4" ht="15.75" customHeight="1">
      <c r="B541" s="24"/>
      <c r="C541" s="24"/>
      <c r="D541" s="24"/>
    </row>
    <row r="542" spans="2:4" ht="15.75" customHeight="1">
      <c r="B542" s="24"/>
      <c r="C542" s="24"/>
      <c r="D542" s="24"/>
    </row>
    <row r="543" spans="2:4" ht="15.75" customHeight="1">
      <c r="B543" s="24"/>
      <c r="C543" s="24"/>
      <c r="D543" s="24"/>
    </row>
    <row r="544" spans="2:4" ht="15.75" customHeight="1">
      <c r="B544" s="24"/>
      <c r="C544" s="24"/>
      <c r="D544" s="24"/>
    </row>
    <row r="545" spans="2:4" ht="15.75" customHeight="1">
      <c r="B545" s="24"/>
      <c r="C545" s="24"/>
      <c r="D545" s="24"/>
    </row>
    <row r="546" spans="2:4" ht="15.75" customHeight="1">
      <c r="B546" s="24"/>
      <c r="C546" s="24"/>
      <c r="D546" s="24"/>
    </row>
    <row r="547" spans="2:4" ht="15.75" customHeight="1">
      <c r="B547" s="24"/>
      <c r="C547" s="24"/>
      <c r="D547" s="24"/>
    </row>
    <row r="548" spans="2:4" ht="15.75" customHeight="1">
      <c r="B548" s="24"/>
      <c r="C548" s="24"/>
      <c r="D548" s="24"/>
    </row>
    <row r="549" spans="2:4" ht="15.75" customHeight="1">
      <c r="B549" s="24"/>
      <c r="C549" s="24"/>
      <c r="D549" s="24"/>
    </row>
    <row r="550" spans="2:4" ht="15.75" customHeight="1">
      <c r="B550" s="24"/>
      <c r="C550" s="24"/>
      <c r="D550" s="24"/>
    </row>
    <row r="551" spans="2:4" ht="15.75" customHeight="1">
      <c r="B551" s="24"/>
      <c r="C551" s="24"/>
      <c r="D551" s="24"/>
    </row>
    <row r="552" spans="2:4" ht="15.75" customHeight="1">
      <c r="B552" s="24"/>
      <c r="C552" s="24"/>
      <c r="D552" s="24"/>
    </row>
    <row r="553" spans="2:4" ht="15.75" customHeight="1">
      <c r="B553" s="24"/>
      <c r="C553" s="24"/>
      <c r="D553" s="24"/>
    </row>
    <row r="554" spans="2:4" ht="15.75" customHeight="1">
      <c r="B554" s="24"/>
      <c r="C554" s="24"/>
      <c r="D554" s="24"/>
    </row>
    <row r="555" spans="2:4" ht="15.75" customHeight="1">
      <c r="B555" s="24"/>
      <c r="C555" s="24"/>
      <c r="D555" s="24"/>
    </row>
    <row r="556" spans="2:4" ht="15.75" customHeight="1">
      <c r="B556" s="24"/>
      <c r="C556" s="24"/>
      <c r="D556" s="24"/>
    </row>
    <row r="557" spans="2:4" ht="15.75" customHeight="1">
      <c r="B557" s="24"/>
      <c r="C557" s="24"/>
      <c r="D557" s="24"/>
    </row>
    <row r="558" spans="2:4" ht="15.75" customHeight="1">
      <c r="B558" s="24"/>
      <c r="C558" s="24"/>
      <c r="D558" s="24"/>
    </row>
    <row r="559" spans="2:4" ht="15.75" customHeight="1">
      <c r="B559" s="24"/>
      <c r="C559" s="24"/>
      <c r="D559" s="24"/>
    </row>
    <row r="560" spans="2:4" ht="15.75" customHeight="1">
      <c r="B560" s="24"/>
      <c r="C560" s="24"/>
      <c r="D560" s="24"/>
    </row>
    <row r="561" spans="2:4" ht="15.75" customHeight="1">
      <c r="B561" s="24"/>
      <c r="C561" s="24"/>
      <c r="D561" s="24"/>
    </row>
    <row r="562" spans="2:4" ht="15.75" customHeight="1">
      <c r="B562" s="24"/>
      <c r="C562" s="24"/>
      <c r="D562" s="24"/>
    </row>
    <row r="563" spans="2:4" ht="15.75" customHeight="1">
      <c r="B563" s="24"/>
      <c r="C563" s="24"/>
      <c r="D563" s="24"/>
    </row>
    <row r="564" spans="2:4" ht="15.75" customHeight="1">
      <c r="B564" s="24"/>
      <c r="C564" s="24"/>
      <c r="D564" s="24"/>
    </row>
    <row r="565" spans="2:4" ht="15.75" customHeight="1">
      <c r="B565" s="24"/>
      <c r="C565" s="24"/>
      <c r="D565" s="24"/>
    </row>
    <row r="566" spans="2:4" ht="15.75" customHeight="1">
      <c r="B566" s="24"/>
      <c r="C566" s="24"/>
      <c r="D566" s="24"/>
    </row>
    <row r="567" spans="2:4" ht="15.75" customHeight="1">
      <c r="B567" s="24"/>
      <c r="C567" s="24"/>
      <c r="D567" s="24"/>
    </row>
    <row r="568" spans="2:4" ht="15.75" customHeight="1">
      <c r="B568" s="24"/>
      <c r="C568" s="24"/>
      <c r="D568" s="24"/>
    </row>
    <row r="569" spans="2:4" ht="15.75" customHeight="1">
      <c r="B569" s="24"/>
      <c r="C569" s="24"/>
      <c r="D569" s="24"/>
    </row>
    <row r="570" spans="2:4" ht="15.75" customHeight="1">
      <c r="B570" s="24"/>
      <c r="C570" s="24"/>
      <c r="D570" s="24"/>
    </row>
    <row r="571" spans="2:4" ht="15.75" customHeight="1">
      <c r="B571" s="24"/>
      <c r="C571" s="24"/>
      <c r="D571" s="24"/>
    </row>
    <row r="572" spans="2:4" ht="15.75" customHeight="1">
      <c r="B572" s="24"/>
      <c r="C572" s="24"/>
      <c r="D572" s="24"/>
    </row>
    <row r="573" spans="2:4" ht="15.75" customHeight="1">
      <c r="B573" s="24"/>
      <c r="C573" s="24"/>
      <c r="D573" s="24"/>
    </row>
    <row r="574" spans="2:4" ht="15.75" customHeight="1">
      <c r="B574" s="24"/>
      <c r="C574" s="24"/>
      <c r="D574" s="24"/>
    </row>
    <row r="575" spans="2:4" ht="15.75" customHeight="1">
      <c r="B575" s="24"/>
      <c r="C575" s="24"/>
      <c r="D575" s="24"/>
    </row>
    <row r="576" spans="2:4" ht="15.75" customHeight="1">
      <c r="B576" s="24"/>
      <c r="C576" s="24"/>
      <c r="D576" s="24"/>
    </row>
    <row r="577" spans="2:4" ht="15.75" customHeight="1">
      <c r="B577" s="24"/>
      <c r="C577" s="24"/>
      <c r="D577" s="24"/>
    </row>
    <row r="578" spans="2:4" ht="15.75" customHeight="1">
      <c r="B578" s="24"/>
      <c r="C578" s="24"/>
      <c r="D578" s="24"/>
    </row>
    <row r="579" spans="2:4" ht="15.75" customHeight="1">
      <c r="B579" s="24"/>
      <c r="C579" s="24"/>
      <c r="D579" s="24"/>
    </row>
    <row r="580" spans="2:4" ht="15.75" customHeight="1">
      <c r="B580" s="24"/>
      <c r="C580" s="24"/>
      <c r="D580" s="24"/>
    </row>
    <row r="581" spans="2:4" ht="15.75" customHeight="1">
      <c r="B581" s="24"/>
      <c r="C581" s="24"/>
      <c r="D581" s="24"/>
    </row>
    <row r="582" spans="2:4" ht="15.75" customHeight="1">
      <c r="B582" s="24"/>
      <c r="C582" s="24"/>
      <c r="D582" s="24"/>
    </row>
    <row r="583" spans="2:4" ht="15.75" customHeight="1">
      <c r="B583" s="24"/>
      <c r="C583" s="24"/>
      <c r="D583" s="24"/>
    </row>
    <row r="584" spans="2:4" ht="15.75" customHeight="1">
      <c r="B584" s="24"/>
      <c r="C584" s="24"/>
      <c r="D584" s="24"/>
    </row>
    <row r="585" spans="2:4" ht="15.75" customHeight="1">
      <c r="B585" s="24"/>
      <c r="C585" s="24"/>
      <c r="D585" s="24"/>
    </row>
    <row r="586" spans="2:4" ht="15.75" customHeight="1">
      <c r="B586" s="24"/>
      <c r="C586" s="24"/>
      <c r="D586" s="24"/>
    </row>
    <row r="587" spans="2:4" ht="15.75" customHeight="1">
      <c r="B587" s="24"/>
      <c r="C587" s="24"/>
      <c r="D587" s="24"/>
    </row>
    <row r="588" spans="2:4" ht="15.75" customHeight="1">
      <c r="B588" s="24"/>
      <c r="C588" s="24"/>
      <c r="D588" s="24"/>
    </row>
    <row r="589" spans="2:4" ht="15.75" customHeight="1">
      <c r="B589" s="24"/>
      <c r="C589" s="24"/>
      <c r="D589" s="24"/>
    </row>
    <row r="590" spans="2:4" ht="15.75" customHeight="1">
      <c r="B590" s="24"/>
      <c r="C590" s="24"/>
      <c r="D590" s="24"/>
    </row>
    <row r="591" spans="2:4" ht="15.75" customHeight="1">
      <c r="B591" s="24"/>
      <c r="C591" s="24"/>
      <c r="D591" s="24"/>
    </row>
    <row r="592" spans="2:4" ht="15.75" customHeight="1">
      <c r="B592" s="24"/>
      <c r="C592" s="24"/>
      <c r="D592" s="24"/>
    </row>
    <row r="593" spans="2:4" ht="15.75" customHeight="1">
      <c r="B593" s="24"/>
      <c r="C593" s="24"/>
      <c r="D593" s="24"/>
    </row>
    <row r="594" spans="2:4" ht="15.75" customHeight="1">
      <c r="B594" s="24"/>
      <c r="C594" s="24"/>
      <c r="D594" s="24"/>
    </row>
    <row r="595" spans="2:4" ht="15.75" customHeight="1">
      <c r="B595" s="24"/>
      <c r="C595" s="24"/>
      <c r="D595" s="24"/>
    </row>
    <row r="596" spans="2:4" ht="15.75" customHeight="1">
      <c r="B596" s="24"/>
      <c r="C596" s="24"/>
      <c r="D596" s="24"/>
    </row>
    <row r="597" spans="2:4" ht="15.75" customHeight="1">
      <c r="B597" s="24"/>
      <c r="C597" s="24"/>
      <c r="D597" s="24"/>
    </row>
    <row r="598" spans="2:4" ht="15.75" customHeight="1">
      <c r="B598" s="24"/>
      <c r="C598" s="24"/>
      <c r="D598" s="24"/>
    </row>
    <row r="599" spans="2:4" ht="15.75" customHeight="1">
      <c r="B599" s="24"/>
      <c r="C599" s="24"/>
      <c r="D599" s="24"/>
    </row>
    <row r="600" spans="2:4" ht="15.75" customHeight="1">
      <c r="B600" s="24"/>
      <c r="C600" s="24"/>
      <c r="D600" s="24"/>
    </row>
    <row r="601" spans="2:4" ht="15.75" customHeight="1">
      <c r="B601" s="24"/>
      <c r="C601" s="24"/>
      <c r="D601" s="24"/>
    </row>
    <row r="602" spans="2:4" ht="15.75" customHeight="1">
      <c r="B602" s="24"/>
      <c r="C602" s="24"/>
      <c r="D602" s="24"/>
    </row>
    <row r="603" spans="2:4" ht="15.75" customHeight="1">
      <c r="B603" s="24"/>
      <c r="C603" s="24"/>
      <c r="D603" s="24"/>
    </row>
    <row r="604" spans="2:4" ht="15.75" customHeight="1">
      <c r="B604" s="24"/>
      <c r="C604" s="24"/>
      <c r="D604" s="24"/>
    </row>
    <row r="605" spans="2:4" ht="15.75" customHeight="1">
      <c r="B605" s="24"/>
      <c r="C605" s="24"/>
      <c r="D605" s="24"/>
    </row>
    <row r="606" spans="2:4" ht="15.75" customHeight="1">
      <c r="B606" s="24"/>
      <c r="C606" s="24"/>
      <c r="D606" s="24"/>
    </row>
    <row r="607" spans="2:4" ht="15.75" customHeight="1">
      <c r="B607" s="24"/>
      <c r="C607" s="24"/>
      <c r="D607" s="24"/>
    </row>
    <row r="608" spans="2:4" ht="15.75" customHeight="1">
      <c r="B608" s="24"/>
      <c r="C608" s="24"/>
      <c r="D608" s="24"/>
    </row>
    <row r="609" spans="2:4" ht="15.75" customHeight="1">
      <c r="B609" s="24"/>
      <c r="C609" s="24"/>
      <c r="D609" s="24"/>
    </row>
    <row r="610" spans="2:4" ht="15.75" customHeight="1">
      <c r="B610" s="24"/>
      <c r="C610" s="24"/>
      <c r="D610" s="24"/>
    </row>
    <row r="611" spans="2:4" ht="15.75" customHeight="1">
      <c r="B611" s="24"/>
      <c r="C611" s="24"/>
      <c r="D611" s="24"/>
    </row>
    <row r="612" spans="2:4" ht="15.75" customHeight="1">
      <c r="B612" s="24"/>
      <c r="C612" s="24"/>
      <c r="D612" s="24"/>
    </row>
    <row r="613" spans="2:4" ht="15.75" customHeight="1">
      <c r="B613" s="24"/>
      <c r="C613" s="24"/>
      <c r="D613" s="24"/>
    </row>
    <row r="614" spans="2:4" ht="15.75" customHeight="1">
      <c r="B614" s="24"/>
      <c r="C614" s="24"/>
      <c r="D614" s="24"/>
    </row>
    <row r="615" spans="2:4" ht="15.75" customHeight="1">
      <c r="B615" s="24"/>
      <c r="C615" s="24"/>
      <c r="D615" s="24"/>
    </row>
    <row r="616" spans="2:4" ht="15.75" customHeight="1">
      <c r="B616" s="24"/>
      <c r="C616" s="24"/>
      <c r="D616" s="24"/>
    </row>
    <row r="617" spans="2:4" ht="15.75" customHeight="1">
      <c r="B617" s="24"/>
      <c r="C617" s="24"/>
      <c r="D617" s="24"/>
    </row>
    <row r="618" spans="2:4" ht="15.75" customHeight="1">
      <c r="B618" s="24"/>
      <c r="C618" s="24"/>
      <c r="D618" s="24"/>
    </row>
    <row r="619" spans="2:4" ht="15.75" customHeight="1">
      <c r="B619" s="24"/>
      <c r="C619" s="24"/>
      <c r="D619" s="24"/>
    </row>
    <row r="620" spans="2:4" ht="15.75" customHeight="1">
      <c r="B620" s="24"/>
      <c r="C620" s="24"/>
      <c r="D620" s="24"/>
    </row>
    <row r="621" spans="2:4" ht="15.75" customHeight="1">
      <c r="B621" s="24"/>
      <c r="C621" s="24"/>
      <c r="D621" s="24"/>
    </row>
    <row r="622" spans="2:4" ht="15.75" customHeight="1">
      <c r="B622" s="24"/>
      <c r="C622" s="24"/>
      <c r="D622" s="24"/>
    </row>
    <row r="623" spans="2:4" ht="15.75" customHeight="1">
      <c r="B623" s="24"/>
      <c r="C623" s="24"/>
      <c r="D623" s="24"/>
    </row>
    <row r="624" spans="2:4" ht="15.75" customHeight="1">
      <c r="B624" s="24"/>
      <c r="C624" s="24"/>
      <c r="D624" s="24"/>
    </row>
    <row r="625" spans="2:4" ht="15.75" customHeight="1">
      <c r="B625" s="24"/>
      <c r="C625" s="24"/>
      <c r="D625" s="24"/>
    </row>
    <row r="626" spans="2:4" ht="15.75" customHeight="1">
      <c r="B626" s="24"/>
      <c r="C626" s="24"/>
      <c r="D626" s="24"/>
    </row>
    <row r="627" spans="2:4" ht="15.75" customHeight="1">
      <c r="B627" s="24"/>
      <c r="C627" s="24"/>
      <c r="D627" s="24"/>
    </row>
    <row r="628" spans="2:4" ht="15.75" customHeight="1">
      <c r="B628" s="24"/>
      <c r="C628" s="24"/>
      <c r="D628" s="24"/>
    </row>
    <row r="629" spans="2:4" ht="15.75" customHeight="1">
      <c r="B629" s="24"/>
      <c r="C629" s="24"/>
      <c r="D629" s="24"/>
    </row>
    <row r="630" spans="2:4" ht="15.75" customHeight="1">
      <c r="B630" s="24"/>
      <c r="C630" s="24"/>
      <c r="D630" s="24"/>
    </row>
    <row r="631" spans="2:4" ht="15.75" customHeight="1">
      <c r="B631" s="24"/>
      <c r="C631" s="24"/>
      <c r="D631" s="24"/>
    </row>
    <row r="632" spans="2:4" ht="15.75" customHeight="1">
      <c r="B632" s="24"/>
      <c r="C632" s="24"/>
      <c r="D632" s="24"/>
    </row>
    <row r="633" spans="2:4" ht="15.75" customHeight="1">
      <c r="B633" s="24"/>
      <c r="C633" s="24"/>
      <c r="D633" s="24"/>
    </row>
    <row r="634" spans="2:4" ht="15.75" customHeight="1">
      <c r="B634" s="24"/>
      <c r="C634" s="24"/>
      <c r="D634" s="24"/>
    </row>
    <row r="635" spans="2:4" ht="15.75" customHeight="1">
      <c r="B635" s="24"/>
      <c r="C635" s="24"/>
      <c r="D635" s="24"/>
    </row>
    <row r="636" spans="2:4" ht="15.75" customHeight="1">
      <c r="B636" s="24"/>
      <c r="C636" s="24"/>
      <c r="D636" s="24"/>
    </row>
    <row r="637" spans="2:4" ht="15.75" customHeight="1">
      <c r="B637" s="24"/>
      <c r="C637" s="24"/>
      <c r="D637" s="24"/>
    </row>
    <row r="638" spans="2:4" ht="15.75" customHeight="1">
      <c r="B638" s="24"/>
      <c r="C638" s="24"/>
      <c r="D638" s="24"/>
    </row>
    <row r="639" spans="2:4" ht="15.75" customHeight="1">
      <c r="B639" s="24"/>
      <c r="C639" s="24"/>
      <c r="D639" s="24"/>
    </row>
    <row r="640" spans="2:4" ht="15.75" customHeight="1">
      <c r="B640" s="24"/>
      <c r="C640" s="24"/>
      <c r="D640" s="24"/>
    </row>
    <row r="641" spans="2:4" ht="15.75" customHeight="1">
      <c r="B641" s="24"/>
      <c r="C641" s="24"/>
      <c r="D641" s="24"/>
    </row>
    <row r="642" spans="2:4" ht="15.75" customHeight="1">
      <c r="B642" s="24"/>
      <c r="C642" s="24"/>
      <c r="D642" s="24"/>
    </row>
    <row r="643" spans="2:4" ht="15.75" customHeight="1">
      <c r="B643" s="24"/>
      <c r="C643" s="24"/>
      <c r="D643" s="24"/>
    </row>
    <row r="644" spans="2:4" ht="15.75" customHeight="1">
      <c r="B644" s="24"/>
      <c r="C644" s="24"/>
      <c r="D644" s="24"/>
    </row>
    <row r="645" spans="2:4" ht="15.75" customHeight="1">
      <c r="B645" s="24"/>
      <c r="C645" s="24"/>
      <c r="D645" s="24"/>
    </row>
    <row r="646" spans="2:4" ht="15.75" customHeight="1">
      <c r="B646" s="24"/>
      <c r="C646" s="24"/>
      <c r="D646" s="24"/>
    </row>
    <row r="647" spans="2:4" ht="15.75" customHeight="1">
      <c r="B647" s="24"/>
      <c r="C647" s="24"/>
      <c r="D647" s="24"/>
    </row>
    <row r="648" spans="2:4" ht="15.75" customHeight="1">
      <c r="B648" s="24"/>
      <c r="C648" s="24"/>
      <c r="D648" s="24"/>
    </row>
    <row r="649" spans="2:4" ht="15.75" customHeight="1">
      <c r="B649" s="24"/>
      <c r="C649" s="24"/>
      <c r="D649" s="24"/>
    </row>
    <row r="650" spans="2:4" ht="15.75" customHeight="1">
      <c r="B650" s="24"/>
      <c r="C650" s="24"/>
      <c r="D650" s="24"/>
    </row>
    <row r="651" spans="2:4" ht="15.75" customHeight="1">
      <c r="B651" s="24"/>
      <c r="C651" s="24"/>
      <c r="D651" s="24"/>
    </row>
    <row r="652" spans="2:4" ht="15.75" customHeight="1">
      <c r="B652" s="24"/>
      <c r="C652" s="24"/>
      <c r="D652" s="24"/>
    </row>
    <row r="653" spans="2:4" ht="15.75" customHeight="1">
      <c r="B653" s="24"/>
      <c r="C653" s="24"/>
      <c r="D653" s="24"/>
    </row>
    <row r="654" spans="2:4" ht="15.75" customHeight="1">
      <c r="B654" s="24"/>
      <c r="C654" s="24"/>
      <c r="D654" s="24"/>
    </row>
    <row r="655" spans="2:4" ht="15.75" customHeight="1">
      <c r="B655" s="24"/>
      <c r="C655" s="24"/>
      <c r="D655" s="24"/>
    </row>
    <row r="656" spans="2:4" ht="15.75" customHeight="1">
      <c r="B656" s="24"/>
      <c r="C656" s="24"/>
      <c r="D656" s="24"/>
    </row>
    <row r="657" spans="2:4" ht="15.75" customHeight="1">
      <c r="B657" s="24"/>
      <c r="C657" s="24"/>
      <c r="D657" s="24"/>
    </row>
    <row r="658" spans="2:4" ht="15.75" customHeight="1">
      <c r="B658" s="24"/>
      <c r="C658" s="24"/>
      <c r="D658" s="24"/>
    </row>
    <row r="659" spans="2:4" ht="15.75" customHeight="1">
      <c r="B659" s="24"/>
      <c r="C659" s="24"/>
      <c r="D659" s="24"/>
    </row>
    <row r="660" spans="2:4" ht="15.75" customHeight="1">
      <c r="B660" s="24"/>
      <c r="C660" s="24"/>
      <c r="D660" s="24"/>
    </row>
    <row r="661" spans="2:4" ht="15.75" customHeight="1">
      <c r="B661" s="24"/>
      <c r="C661" s="24"/>
      <c r="D661" s="24"/>
    </row>
    <row r="662" spans="2:4" ht="15.75" customHeight="1">
      <c r="B662" s="24"/>
      <c r="C662" s="24"/>
      <c r="D662" s="24"/>
    </row>
    <row r="663" spans="2:4" ht="15.75" customHeight="1">
      <c r="B663" s="24"/>
      <c r="C663" s="24"/>
      <c r="D663" s="24"/>
    </row>
    <row r="664" spans="2:4" ht="15.75" customHeight="1">
      <c r="B664" s="24"/>
      <c r="C664" s="24"/>
      <c r="D664" s="24"/>
    </row>
    <row r="665" spans="2:4" ht="15.75" customHeight="1">
      <c r="B665" s="24"/>
      <c r="C665" s="24"/>
      <c r="D665" s="24"/>
    </row>
    <row r="666" spans="2:4" ht="15.75" customHeight="1">
      <c r="B666" s="24"/>
      <c r="C666" s="24"/>
      <c r="D666" s="24"/>
    </row>
    <row r="667" spans="2:4" ht="15.75" customHeight="1">
      <c r="B667" s="24"/>
      <c r="C667" s="24"/>
      <c r="D667" s="24"/>
    </row>
    <row r="668" spans="2:4" ht="15.75" customHeight="1">
      <c r="B668" s="24"/>
      <c r="C668" s="24"/>
      <c r="D668" s="24"/>
    </row>
    <row r="669" spans="2:4" ht="15.75" customHeight="1">
      <c r="B669" s="24"/>
      <c r="C669" s="24"/>
      <c r="D669" s="24"/>
    </row>
    <row r="670" spans="2:4" ht="15.75" customHeight="1">
      <c r="B670" s="24"/>
      <c r="C670" s="24"/>
      <c r="D670" s="24"/>
    </row>
    <row r="671" spans="2:4" ht="15.75" customHeight="1">
      <c r="B671" s="24"/>
      <c r="C671" s="24"/>
      <c r="D671" s="24"/>
    </row>
    <row r="672" spans="2:4" ht="15.75" customHeight="1">
      <c r="B672" s="24"/>
      <c r="C672" s="24"/>
      <c r="D672" s="24"/>
    </row>
    <row r="673" spans="2:4" ht="15.75" customHeight="1">
      <c r="B673" s="24"/>
      <c r="C673" s="24"/>
      <c r="D673" s="24"/>
    </row>
    <row r="674" spans="2:4" ht="15.75" customHeight="1">
      <c r="B674" s="24"/>
      <c r="C674" s="24"/>
      <c r="D674" s="24"/>
    </row>
    <row r="675" spans="2:4" ht="15.75" customHeight="1">
      <c r="B675" s="24"/>
      <c r="C675" s="24"/>
      <c r="D675" s="24"/>
    </row>
    <row r="676" spans="2:4" ht="15.75" customHeight="1">
      <c r="B676" s="24"/>
      <c r="C676" s="24"/>
      <c r="D676" s="24"/>
    </row>
    <row r="677" spans="2:4" ht="15.75" customHeight="1">
      <c r="B677" s="24"/>
      <c r="C677" s="24"/>
      <c r="D677" s="24"/>
    </row>
    <row r="678" spans="2:4" ht="15.75" customHeight="1">
      <c r="B678" s="24"/>
      <c r="C678" s="24"/>
      <c r="D678" s="24"/>
    </row>
    <row r="679" spans="2:4" ht="15.75" customHeight="1">
      <c r="B679" s="24"/>
      <c r="C679" s="24"/>
      <c r="D679" s="24"/>
    </row>
    <row r="680" spans="2:4" ht="15.75" customHeight="1">
      <c r="B680" s="24"/>
      <c r="C680" s="24"/>
      <c r="D680" s="24"/>
    </row>
    <row r="681" spans="2:4" ht="15.75" customHeight="1">
      <c r="B681" s="24"/>
      <c r="C681" s="24"/>
      <c r="D681" s="24"/>
    </row>
    <row r="682" spans="2:4" ht="15.75" customHeight="1">
      <c r="B682" s="24"/>
      <c r="C682" s="24"/>
      <c r="D682" s="24"/>
    </row>
    <row r="683" spans="2:4" ht="15.75" customHeight="1">
      <c r="B683" s="24"/>
      <c r="C683" s="24"/>
      <c r="D683" s="24"/>
    </row>
    <row r="684" spans="2:4" ht="15.75" customHeight="1">
      <c r="B684" s="24"/>
      <c r="C684" s="24"/>
      <c r="D684" s="24"/>
    </row>
    <row r="685" spans="2:4" ht="15.75" customHeight="1">
      <c r="B685" s="24"/>
      <c r="C685" s="24"/>
      <c r="D685" s="24"/>
    </row>
    <row r="686" spans="2:4" ht="15.75" customHeight="1">
      <c r="B686" s="24"/>
      <c r="C686" s="24"/>
      <c r="D686" s="24"/>
    </row>
    <row r="687" spans="2:4" ht="15.75" customHeight="1">
      <c r="B687" s="24"/>
      <c r="C687" s="24"/>
      <c r="D687" s="24"/>
    </row>
    <row r="688" spans="2:4" ht="15.75" customHeight="1">
      <c r="B688" s="24"/>
      <c r="C688" s="24"/>
      <c r="D688" s="24"/>
    </row>
    <row r="689" spans="2:4" ht="15.75" customHeight="1">
      <c r="B689" s="24"/>
      <c r="C689" s="24"/>
      <c r="D689" s="24"/>
    </row>
    <row r="690" spans="2:4" ht="15.75" customHeight="1">
      <c r="B690" s="24"/>
      <c r="C690" s="24"/>
      <c r="D690" s="24"/>
    </row>
    <row r="691" spans="2:4" ht="15.75" customHeight="1">
      <c r="B691" s="24"/>
      <c r="C691" s="24"/>
      <c r="D691" s="24"/>
    </row>
    <row r="692" spans="2:4" ht="15.75" customHeight="1">
      <c r="B692" s="24"/>
      <c r="C692" s="24"/>
      <c r="D692" s="24"/>
    </row>
    <row r="693" spans="2:4" ht="15.75" customHeight="1">
      <c r="B693" s="24"/>
      <c r="C693" s="24"/>
      <c r="D693" s="24"/>
    </row>
    <row r="694" spans="2:4" ht="15.75" customHeight="1">
      <c r="B694" s="24"/>
      <c r="C694" s="24"/>
      <c r="D694" s="24"/>
    </row>
    <row r="695" spans="2:4" ht="15.75" customHeight="1">
      <c r="B695" s="24"/>
      <c r="C695" s="24"/>
      <c r="D695" s="24"/>
    </row>
    <row r="696" spans="2:4" ht="15.75" customHeight="1">
      <c r="B696" s="24"/>
      <c r="C696" s="24"/>
      <c r="D696" s="24"/>
    </row>
    <row r="697" spans="2:4" ht="15.75" customHeight="1">
      <c r="B697" s="24"/>
      <c r="C697" s="24"/>
      <c r="D697" s="24"/>
    </row>
    <row r="698" spans="2:4" ht="15.75" customHeight="1">
      <c r="B698" s="24"/>
      <c r="C698" s="24"/>
      <c r="D698" s="24"/>
    </row>
    <row r="699" spans="2:4" ht="15.75" customHeight="1">
      <c r="B699" s="24"/>
      <c r="C699" s="24"/>
      <c r="D699" s="24"/>
    </row>
    <row r="700" spans="2:4" ht="15.75" customHeight="1">
      <c r="B700" s="24"/>
      <c r="C700" s="24"/>
      <c r="D700" s="24"/>
    </row>
    <row r="701" spans="2:4" ht="15.75" customHeight="1">
      <c r="B701" s="24"/>
      <c r="C701" s="24"/>
      <c r="D701" s="24"/>
    </row>
    <row r="702" spans="2:4" ht="15.75" customHeight="1">
      <c r="B702" s="24"/>
      <c r="C702" s="24"/>
      <c r="D702" s="24"/>
    </row>
    <row r="703" spans="2:4" ht="15.75" customHeight="1">
      <c r="B703" s="24"/>
      <c r="C703" s="24"/>
      <c r="D703" s="24"/>
    </row>
    <row r="704" spans="2:4" ht="15.75" customHeight="1">
      <c r="B704" s="24"/>
      <c r="C704" s="24"/>
      <c r="D704" s="24"/>
    </row>
    <row r="705" spans="2:4" ht="15.75" customHeight="1">
      <c r="B705" s="24"/>
      <c r="C705" s="24"/>
      <c r="D705" s="24"/>
    </row>
    <row r="706" spans="2:4" ht="15.75" customHeight="1">
      <c r="B706" s="24"/>
      <c r="C706" s="24"/>
      <c r="D706" s="24"/>
    </row>
    <row r="707" spans="2:4" ht="15.75" customHeight="1">
      <c r="B707" s="24"/>
      <c r="C707" s="24"/>
      <c r="D707" s="24"/>
    </row>
    <row r="708" spans="2:4" ht="15.75" customHeight="1">
      <c r="B708" s="24"/>
      <c r="C708" s="24"/>
      <c r="D708" s="24"/>
    </row>
    <row r="709" spans="2:4" ht="15.75" customHeight="1">
      <c r="B709" s="24"/>
      <c r="C709" s="24"/>
      <c r="D709" s="24"/>
    </row>
    <row r="710" spans="2:4" ht="15.75" customHeight="1">
      <c r="B710" s="24"/>
      <c r="C710" s="24"/>
      <c r="D710" s="24"/>
    </row>
    <row r="711" spans="2:4" ht="15.75" customHeight="1">
      <c r="B711" s="24"/>
      <c r="C711" s="24"/>
      <c r="D711" s="24"/>
    </row>
    <row r="712" spans="2:4" ht="15.75" customHeight="1">
      <c r="B712" s="24"/>
      <c r="C712" s="24"/>
      <c r="D712" s="24"/>
    </row>
    <row r="713" spans="2:4" ht="15.75" customHeight="1">
      <c r="B713" s="24"/>
      <c r="C713" s="24"/>
      <c r="D713" s="24"/>
    </row>
    <row r="714" spans="2:4" ht="15.75" customHeight="1">
      <c r="B714" s="24"/>
      <c r="C714" s="24"/>
      <c r="D714" s="24"/>
    </row>
    <row r="715" spans="2:4" ht="15.75" customHeight="1">
      <c r="B715" s="24"/>
      <c r="C715" s="24"/>
      <c r="D715" s="24"/>
    </row>
    <row r="716" spans="2:4" ht="15.75" customHeight="1">
      <c r="B716" s="24"/>
      <c r="C716" s="24"/>
      <c r="D716" s="24"/>
    </row>
    <row r="717" spans="2:4" ht="15.75" customHeight="1">
      <c r="B717" s="24"/>
      <c r="C717" s="24"/>
      <c r="D717" s="24"/>
    </row>
    <row r="718" spans="2:4" ht="15.75" customHeight="1">
      <c r="B718" s="24"/>
      <c r="C718" s="24"/>
      <c r="D718" s="24"/>
    </row>
    <row r="719" spans="2:4" ht="15.75" customHeight="1">
      <c r="B719" s="24"/>
      <c r="C719" s="24"/>
      <c r="D719" s="24"/>
    </row>
    <row r="720" spans="2:4" ht="15.75" customHeight="1">
      <c r="B720" s="24"/>
      <c r="C720" s="24"/>
      <c r="D720" s="24"/>
    </row>
    <row r="721" spans="2:4" ht="15.75" customHeight="1">
      <c r="B721" s="24"/>
      <c r="C721" s="24"/>
      <c r="D721" s="24"/>
    </row>
    <row r="722" spans="2:4" ht="15.75" customHeight="1">
      <c r="B722" s="24"/>
      <c r="C722" s="24"/>
      <c r="D722" s="24"/>
    </row>
    <row r="723" spans="2:4" ht="15.75" customHeight="1">
      <c r="B723" s="24"/>
      <c r="C723" s="24"/>
      <c r="D723" s="24"/>
    </row>
    <row r="724" spans="2:4" ht="15.75" customHeight="1">
      <c r="B724" s="24"/>
      <c r="C724" s="24"/>
      <c r="D724" s="24"/>
    </row>
    <row r="725" spans="2:4" ht="15.75" customHeight="1">
      <c r="B725" s="24"/>
      <c r="C725" s="24"/>
      <c r="D725" s="24"/>
    </row>
    <row r="726" spans="2:4" ht="15.75" customHeight="1">
      <c r="B726" s="24"/>
      <c r="C726" s="24"/>
      <c r="D726" s="24"/>
    </row>
    <row r="727" spans="2:4" ht="15.75" customHeight="1">
      <c r="B727" s="24"/>
      <c r="C727" s="24"/>
      <c r="D727" s="24"/>
    </row>
    <row r="728" spans="2:4" ht="15.75" customHeight="1">
      <c r="B728" s="24"/>
      <c r="C728" s="24"/>
      <c r="D728" s="24"/>
    </row>
    <row r="729" spans="2:4" ht="15.75" customHeight="1">
      <c r="B729" s="24"/>
      <c r="C729" s="24"/>
      <c r="D729" s="24"/>
    </row>
    <row r="730" spans="2:4" ht="15.75" customHeight="1">
      <c r="B730" s="24"/>
      <c r="C730" s="24"/>
      <c r="D730" s="24"/>
    </row>
    <row r="731" spans="2:4" ht="15.75" customHeight="1">
      <c r="B731" s="24"/>
      <c r="C731" s="24"/>
      <c r="D731" s="24"/>
    </row>
    <row r="732" spans="2:4" ht="15.75" customHeight="1">
      <c r="B732" s="24"/>
      <c r="C732" s="24"/>
      <c r="D732" s="24"/>
    </row>
    <row r="733" spans="2:4" ht="15.75" customHeight="1">
      <c r="B733" s="24"/>
      <c r="C733" s="24"/>
      <c r="D733" s="24"/>
    </row>
    <row r="734" spans="2:4" ht="15.75" customHeight="1">
      <c r="B734" s="24"/>
      <c r="C734" s="24"/>
      <c r="D734" s="24"/>
    </row>
    <row r="735" spans="2:4" ht="15.75" customHeight="1">
      <c r="B735" s="24"/>
      <c r="C735" s="24"/>
      <c r="D735" s="24"/>
    </row>
    <row r="736" spans="2:4" ht="15.75" customHeight="1">
      <c r="B736" s="24"/>
      <c r="C736" s="24"/>
      <c r="D736" s="24"/>
    </row>
    <row r="737" spans="2:4" ht="15.75" customHeight="1">
      <c r="B737" s="24"/>
      <c r="C737" s="24"/>
      <c r="D737" s="24"/>
    </row>
    <row r="738" spans="2:4" ht="15.75" customHeight="1">
      <c r="B738" s="24"/>
      <c r="C738" s="24"/>
      <c r="D738" s="24"/>
    </row>
    <row r="739" spans="2:4" ht="15.75" customHeight="1">
      <c r="B739" s="24"/>
      <c r="C739" s="24"/>
      <c r="D739" s="24"/>
    </row>
    <row r="740" spans="2:4" ht="15.75" customHeight="1">
      <c r="B740" s="24"/>
      <c r="C740" s="24"/>
      <c r="D740" s="24"/>
    </row>
    <row r="741" spans="2:4" ht="15.75" customHeight="1">
      <c r="B741" s="24"/>
      <c r="C741" s="24"/>
      <c r="D741" s="24"/>
    </row>
    <row r="742" spans="2:4" ht="15.75" customHeight="1">
      <c r="B742" s="24"/>
      <c r="C742" s="24"/>
      <c r="D742" s="24"/>
    </row>
    <row r="743" spans="2:4" ht="15.75" customHeight="1">
      <c r="B743" s="24"/>
      <c r="C743" s="24"/>
      <c r="D743" s="24"/>
    </row>
    <row r="744" spans="2:4" ht="15.75" customHeight="1">
      <c r="B744" s="24"/>
      <c r="C744" s="24"/>
      <c r="D744" s="24"/>
    </row>
    <row r="745" spans="2:4" ht="15.75" customHeight="1">
      <c r="B745" s="24"/>
      <c r="C745" s="24"/>
      <c r="D745" s="24"/>
    </row>
    <row r="746" spans="2:4" ht="15.75" customHeight="1">
      <c r="B746" s="24"/>
      <c r="C746" s="24"/>
      <c r="D746" s="24"/>
    </row>
    <row r="747" spans="2:4" ht="15.75" customHeight="1">
      <c r="B747" s="24"/>
      <c r="C747" s="24"/>
      <c r="D747" s="24"/>
    </row>
    <row r="748" spans="2:4" ht="15.75" customHeight="1">
      <c r="B748" s="24"/>
      <c r="C748" s="24"/>
      <c r="D748" s="24"/>
    </row>
    <row r="749" spans="2:4" ht="15.75" customHeight="1">
      <c r="B749" s="24"/>
      <c r="C749" s="24"/>
      <c r="D749" s="24"/>
    </row>
    <row r="750" spans="2:4" ht="15.75" customHeight="1">
      <c r="B750" s="24"/>
      <c r="C750" s="24"/>
      <c r="D750" s="24"/>
    </row>
    <row r="751" spans="2:4" ht="15.75" customHeight="1">
      <c r="B751" s="24"/>
      <c r="C751" s="24"/>
      <c r="D751" s="24"/>
    </row>
    <row r="752" spans="2:4" ht="15.75" customHeight="1">
      <c r="B752" s="24"/>
      <c r="C752" s="24"/>
      <c r="D752" s="24"/>
    </row>
    <row r="753" spans="2:4" ht="15.75" customHeight="1">
      <c r="B753" s="24"/>
      <c r="C753" s="24"/>
      <c r="D753" s="24"/>
    </row>
    <row r="754" spans="2:4" ht="15.75" customHeight="1">
      <c r="B754" s="24"/>
      <c r="C754" s="24"/>
      <c r="D754" s="24"/>
    </row>
    <row r="755" spans="2:4" ht="15.75" customHeight="1">
      <c r="B755" s="24"/>
      <c r="C755" s="24"/>
      <c r="D755" s="24"/>
    </row>
    <row r="756" spans="2:4" ht="15.75" customHeight="1">
      <c r="B756" s="24"/>
      <c r="C756" s="24"/>
      <c r="D756" s="24"/>
    </row>
    <row r="757" spans="2:4" ht="15.75" customHeight="1">
      <c r="B757" s="24"/>
      <c r="C757" s="24"/>
      <c r="D757" s="24"/>
    </row>
    <row r="758" spans="2:4" ht="15.75" customHeight="1">
      <c r="B758" s="24"/>
      <c r="C758" s="24"/>
      <c r="D758" s="24"/>
    </row>
    <row r="759" spans="2:4" ht="15.75" customHeight="1">
      <c r="B759" s="24"/>
      <c r="C759" s="24"/>
      <c r="D759" s="24"/>
    </row>
    <row r="760" spans="2:4" ht="15.75" customHeight="1">
      <c r="B760" s="24"/>
      <c r="C760" s="24"/>
      <c r="D760" s="24"/>
    </row>
    <row r="761" spans="2:4" ht="15.75" customHeight="1">
      <c r="B761" s="24"/>
      <c r="C761" s="24"/>
      <c r="D761" s="24"/>
    </row>
    <row r="762" spans="2:4" ht="15.75" customHeight="1">
      <c r="B762" s="24"/>
      <c r="C762" s="24"/>
      <c r="D762" s="24"/>
    </row>
    <row r="763" spans="2:4" ht="15.75" customHeight="1">
      <c r="B763" s="24"/>
      <c r="C763" s="24"/>
      <c r="D763" s="24"/>
    </row>
    <row r="764" spans="2:4" ht="15.75" customHeight="1">
      <c r="B764" s="24"/>
      <c r="C764" s="24"/>
      <c r="D764" s="24"/>
    </row>
    <row r="765" spans="2:4" ht="15.75" customHeight="1">
      <c r="B765" s="24"/>
      <c r="C765" s="24"/>
      <c r="D765" s="24"/>
    </row>
    <row r="766" spans="2:4" ht="15.75" customHeight="1">
      <c r="B766" s="24"/>
      <c r="C766" s="24"/>
      <c r="D766" s="24"/>
    </row>
    <row r="767" spans="2:4" ht="15.75" customHeight="1">
      <c r="B767" s="24"/>
      <c r="C767" s="24"/>
      <c r="D767" s="24"/>
    </row>
    <row r="768" spans="2:4" ht="15.75" customHeight="1">
      <c r="B768" s="24"/>
      <c r="C768" s="24"/>
      <c r="D768" s="24"/>
    </row>
    <row r="769" spans="2:4" ht="15.75" customHeight="1">
      <c r="B769" s="24"/>
      <c r="C769" s="24"/>
      <c r="D769" s="24"/>
    </row>
    <row r="770" spans="2:4" ht="15.75" customHeight="1">
      <c r="B770" s="24"/>
      <c r="C770" s="24"/>
      <c r="D770" s="24"/>
    </row>
    <row r="771" spans="2:4" ht="15.75" customHeight="1">
      <c r="B771" s="24"/>
      <c r="C771" s="24"/>
      <c r="D771" s="24"/>
    </row>
    <row r="772" spans="2:4" ht="15.75" customHeight="1">
      <c r="B772" s="24"/>
      <c r="C772" s="24"/>
      <c r="D772" s="24"/>
    </row>
    <row r="773" spans="2:4" ht="15.75" customHeight="1">
      <c r="B773" s="24"/>
      <c r="C773" s="24"/>
      <c r="D773" s="24"/>
    </row>
    <row r="774" spans="2:4" ht="15.75" customHeight="1">
      <c r="B774" s="24"/>
      <c r="C774" s="24"/>
      <c r="D774" s="24"/>
    </row>
    <row r="775" spans="2:4" ht="15.75" customHeight="1">
      <c r="B775" s="24"/>
      <c r="C775" s="24"/>
      <c r="D775" s="24"/>
    </row>
    <row r="776" spans="2:4" ht="15.75" customHeight="1">
      <c r="B776" s="24"/>
      <c r="C776" s="24"/>
      <c r="D776" s="24"/>
    </row>
    <row r="777" spans="2:4" ht="15.75" customHeight="1">
      <c r="B777" s="24"/>
      <c r="C777" s="24"/>
      <c r="D777" s="24"/>
    </row>
    <row r="778" spans="2:4" ht="15.75" customHeight="1">
      <c r="B778" s="24"/>
      <c r="C778" s="24"/>
      <c r="D778" s="24"/>
    </row>
    <row r="779" spans="2:4" ht="15.75" customHeight="1">
      <c r="B779" s="24"/>
      <c r="C779" s="24"/>
      <c r="D779" s="24"/>
    </row>
    <row r="780" spans="2:4" ht="15.75" customHeight="1">
      <c r="B780" s="24"/>
      <c r="C780" s="24"/>
      <c r="D780" s="24"/>
    </row>
    <row r="781" spans="2:4" ht="15.75" customHeight="1">
      <c r="B781" s="24"/>
      <c r="C781" s="24"/>
      <c r="D781" s="24"/>
    </row>
    <row r="782" spans="2:4" ht="15.75" customHeight="1">
      <c r="B782" s="24"/>
      <c r="C782" s="24"/>
      <c r="D782" s="24"/>
    </row>
    <row r="783" spans="2:4" ht="15.75" customHeight="1">
      <c r="B783" s="24"/>
      <c r="C783" s="24"/>
      <c r="D783" s="24"/>
    </row>
    <row r="784" spans="2:4" ht="15.75" customHeight="1">
      <c r="B784" s="24"/>
      <c r="C784" s="24"/>
      <c r="D784" s="24"/>
    </row>
    <row r="785" spans="2:4" ht="15.75" customHeight="1">
      <c r="B785" s="24"/>
      <c r="C785" s="24"/>
      <c r="D785" s="24"/>
    </row>
    <row r="786" spans="2:4" ht="15.75" customHeight="1">
      <c r="B786" s="24"/>
      <c r="C786" s="24"/>
      <c r="D786" s="24"/>
    </row>
    <row r="787" spans="2:4" ht="15.75" customHeight="1">
      <c r="B787" s="24"/>
      <c r="C787" s="24"/>
      <c r="D787" s="24"/>
    </row>
    <row r="788" spans="2:4" ht="15.75" customHeight="1">
      <c r="B788" s="24"/>
      <c r="C788" s="24"/>
      <c r="D788" s="24"/>
    </row>
    <row r="789" spans="2:4" ht="15.75" customHeight="1">
      <c r="B789" s="24"/>
      <c r="C789" s="24"/>
      <c r="D789" s="24"/>
    </row>
    <row r="790" spans="2:4" ht="15.75" customHeight="1">
      <c r="B790" s="24"/>
      <c r="C790" s="24"/>
      <c r="D790" s="24"/>
    </row>
    <row r="791" spans="2:4" ht="15.75" customHeight="1">
      <c r="B791" s="24"/>
      <c r="C791" s="24"/>
      <c r="D791" s="24"/>
    </row>
    <row r="792" spans="2:4" ht="15.75" customHeight="1">
      <c r="B792" s="24"/>
      <c r="C792" s="24"/>
      <c r="D792" s="24"/>
    </row>
    <row r="793" spans="2:4" ht="15.75" customHeight="1">
      <c r="B793" s="24"/>
      <c r="C793" s="24"/>
      <c r="D793" s="24"/>
    </row>
    <row r="794" spans="2:4" ht="15.75" customHeight="1">
      <c r="B794" s="24"/>
      <c r="C794" s="24"/>
      <c r="D794" s="24"/>
    </row>
    <row r="795" spans="2:4" ht="15.75" customHeight="1">
      <c r="B795" s="24"/>
      <c r="C795" s="24"/>
      <c r="D795" s="24"/>
    </row>
    <row r="796" spans="2:4" ht="15.75" customHeight="1">
      <c r="B796" s="24"/>
      <c r="C796" s="24"/>
      <c r="D796" s="24"/>
    </row>
    <row r="797" spans="2:4" ht="15.75" customHeight="1">
      <c r="B797" s="24"/>
      <c r="C797" s="24"/>
      <c r="D797" s="24"/>
    </row>
    <row r="798" spans="2:4" ht="15.75" customHeight="1">
      <c r="B798" s="24"/>
      <c r="C798" s="24"/>
      <c r="D798" s="24"/>
    </row>
    <row r="799" spans="2:4" ht="15.75" customHeight="1">
      <c r="B799" s="24"/>
      <c r="C799" s="24"/>
      <c r="D799" s="24"/>
    </row>
    <row r="800" spans="2:4" ht="15.75" customHeight="1">
      <c r="B800" s="24"/>
      <c r="C800" s="24"/>
      <c r="D800" s="24"/>
    </row>
    <row r="801" spans="2:4" ht="15.75" customHeight="1">
      <c r="B801" s="24"/>
      <c r="C801" s="24"/>
      <c r="D801" s="24"/>
    </row>
    <row r="802" spans="2:4" ht="15.75" customHeight="1">
      <c r="B802" s="24"/>
      <c r="C802" s="24"/>
      <c r="D802" s="24"/>
    </row>
    <row r="803" spans="2:4" ht="15.75" customHeight="1">
      <c r="B803" s="24"/>
      <c r="C803" s="24"/>
      <c r="D803" s="24"/>
    </row>
    <row r="804" spans="2:4" ht="15.75" customHeight="1">
      <c r="B804" s="24"/>
      <c r="C804" s="24"/>
      <c r="D804" s="24"/>
    </row>
    <row r="805" spans="2:4" ht="15.75" customHeight="1">
      <c r="B805" s="24"/>
      <c r="C805" s="24"/>
      <c r="D805" s="24"/>
    </row>
    <row r="806" spans="2:4" ht="15.75" customHeight="1">
      <c r="B806" s="24"/>
      <c r="C806" s="24"/>
      <c r="D806" s="24"/>
    </row>
    <row r="807" spans="2:4" ht="15.75" customHeight="1">
      <c r="B807" s="24"/>
      <c r="C807" s="24"/>
      <c r="D807" s="24"/>
    </row>
    <row r="808" spans="2:4" ht="15.75" customHeight="1">
      <c r="B808" s="24"/>
      <c r="C808" s="24"/>
      <c r="D808" s="24"/>
    </row>
    <row r="809" spans="2:4" ht="15.75" customHeight="1">
      <c r="B809" s="24"/>
      <c r="C809" s="24"/>
      <c r="D809" s="24"/>
    </row>
    <row r="810" spans="2:4" ht="15.75" customHeight="1">
      <c r="B810" s="24"/>
      <c r="C810" s="24"/>
      <c r="D810" s="24"/>
    </row>
    <row r="811" spans="2:4" ht="15.75" customHeight="1">
      <c r="B811" s="24"/>
      <c r="C811" s="24"/>
      <c r="D811" s="24"/>
    </row>
    <row r="812" spans="2:4" ht="15.75" customHeight="1">
      <c r="B812" s="24"/>
      <c r="C812" s="24"/>
      <c r="D812" s="24"/>
    </row>
    <row r="813" spans="2:4" ht="15.75" customHeight="1">
      <c r="B813" s="24"/>
      <c r="C813" s="24"/>
      <c r="D813" s="24"/>
    </row>
    <row r="814" spans="2:4" ht="15.75" customHeight="1">
      <c r="B814" s="24"/>
      <c r="C814" s="24"/>
      <c r="D814" s="24"/>
    </row>
    <row r="815" spans="2:4" ht="15.75" customHeight="1">
      <c r="B815" s="24"/>
      <c r="C815" s="24"/>
      <c r="D815" s="24"/>
    </row>
    <row r="816" spans="2:4" ht="15.75" customHeight="1">
      <c r="B816" s="24"/>
      <c r="C816" s="24"/>
      <c r="D816" s="24"/>
    </row>
    <row r="817" spans="2:4" ht="15.75" customHeight="1">
      <c r="B817" s="24"/>
      <c r="C817" s="24"/>
      <c r="D817" s="24"/>
    </row>
    <row r="818" spans="2:4" ht="15.75" customHeight="1">
      <c r="B818" s="24"/>
      <c r="C818" s="24"/>
      <c r="D818" s="24"/>
    </row>
    <row r="819" spans="2:4" ht="15.75" customHeight="1">
      <c r="B819" s="24"/>
      <c r="C819" s="24"/>
      <c r="D819" s="24"/>
    </row>
    <row r="820" spans="2:4" ht="15.75" customHeight="1">
      <c r="B820" s="24"/>
      <c r="C820" s="24"/>
      <c r="D820" s="24"/>
    </row>
    <row r="821" spans="2:4" ht="15.75" customHeight="1">
      <c r="B821" s="24"/>
      <c r="C821" s="24"/>
      <c r="D821" s="24"/>
    </row>
    <row r="822" spans="2:4" ht="15.75" customHeight="1">
      <c r="B822" s="24"/>
      <c r="C822" s="24"/>
      <c r="D822" s="24"/>
    </row>
    <row r="823" spans="2:4" ht="15.75" customHeight="1">
      <c r="B823" s="24"/>
      <c r="C823" s="24"/>
      <c r="D823" s="24"/>
    </row>
    <row r="824" spans="2:4" ht="15.75" customHeight="1">
      <c r="B824" s="24"/>
      <c r="C824" s="24"/>
      <c r="D824" s="24"/>
    </row>
    <row r="825" spans="2:4" ht="15.75" customHeight="1">
      <c r="B825" s="24"/>
      <c r="C825" s="24"/>
      <c r="D825" s="24"/>
    </row>
    <row r="826" spans="2:4" ht="15.75" customHeight="1">
      <c r="B826" s="24"/>
      <c r="C826" s="24"/>
      <c r="D826" s="24"/>
    </row>
    <row r="827" spans="2:4" ht="15.75" customHeight="1">
      <c r="B827" s="24"/>
      <c r="C827" s="24"/>
      <c r="D827" s="24"/>
    </row>
    <row r="828" spans="2:4" ht="15.75" customHeight="1">
      <c r="B828" s="24"/>
      <c r="C828" s="24"/>
      <c r="D828" s="24"/>
    </row>
    <row r="829" spans="2:4" ht="15.75" customHeight="1">
      <c r="B829" s="24"/>
      <c r="C829" s="24"/>
      <c r="D829" s="24"/>
    </row>
    <row r="830" spans="2:4" ht="15.75" customHeight="1">
      <c r="B830" s="24"/>
      <c r="C830" s="24"/>
      <c r="D830" s="24"/>
    </row>
    <row r="831" spans="2:4" ht="15.75" customHeight="1">
      <c r="B831" s="24"/>
      <c r="C831" s="24"/>
      <c r="D831" s="24"/>
    </row>
    <row r="832" spans="2:4" ht="15.75" customHeight="1">
      <c r="B832" s="24"/>
      <c r="C832" s="24"/>
      <c r="D832" s="24"/>
    </row>
    <row r="833" spans="2:4" ht="15.75" customHeight="1">
      <c r="B833" s="24"/>
      <c r="C833" s="24"/>
      <c r="D833" s="24"/>
    </row>
    <row r="834" spans="2:4" ht="15.75" customHeight="1">
      <c r="B834" s="24"/>
      <c r="C834" s="24"/>
      <c r="D834" s="24"/>
    </row>
    <row r="835" spans="2:4" ht="15.75" customHeight="1">
      <c r="B835" s="24"/>
      <c r="C835" s="24"/>
      <c r="D835" s="24"/>
    </row>
    <row r="836" spans="2:4" ht="15.75" customHeight="1">
      <c r="B836" s="24"/>
      <c r="C836" s="24"/>
      <c r="D836" s="24"/>
    </row>
    <row r="837" spans="2:4" ht="15.75" customHeight="1">
      <c r="B837" s="24"/>
      <c r="C837" s="24"/>
      <c r="D837" s="24"/>
    </row>
    <row r="838" spans="2:4" ht="15.75" customHeight="1">
      <c r="B838" s="24"/>
      <c r="C838" s="24"/>
      <c r="D838" s="24"/>
    </row>
    <row r="839" spans="2:4" ht="15.75" customHeight="1">
      <c r="B839" s="24"/>
      <c r="C839" s="24"/>
      <c r="D839" s="24"/>
    </row>
    <row r="840" spans="2:4" ht="15.75" customHeight="1">
      <c r="B840" s="24"/>
      <c r="C840" s="24"/>
      <c r="D840" s="24"/>
    </row>
    <row r="841" spans="2:4" ht="15.75" customHeight="1">
      <c r="B841" s="24"/>
      <c r="C841" s="24"/>
      <c r="D841" s="24"/>
    </row>
    <row r="842" spans="2:4" ht="15.75" customHeight="1">
      <c r="B842" s="24"/>
      <c r="C842" s="24"/>
      <c r="D842" s="24"/>
    </row>
    <row r="843" spans="2:4" ht="15.75" customHeight="1">
      <c r="B843" s="24"/>
      <c r="C843" s="24"/>
      <c r="D843" s="24"/>
    </row>
    <row r="844" spans="2:4" ht="15.75" customHeight="1">
      <c r="B844" s="24"/>
      <c r="C844" s="24"/>
      <c r="D844" s="24"/>
    </row>
    <row r="845" spans="2:4" ht="15.75" customHeight="1">
      <c r="B845" s="24"/>
      <c r="C845" s="24"/>
      <c r="D845" s="24"/>
    </row>
    <row r="846" spans="2:4" ht="15.75" customHeight="1">
      <c r="B846" s="24"/>
      <c r="C846" s="24"/>
      <c r="D846" s="24"/>
    </row>
    <row r="847" spans="2:4" ht="15.75" customHeight="1">
      <c r="B847" s="24"/>
      <c r="C847" s="24"/>
      <c r="D847" s="24"/>
    </row>
    <row r="848" spans="2:4" ht="15.75" customHeight="1">
      <c r="B848" s="24"/>
      <c r="C848" s="24"/>
      <c r="D848" s="24"/>
    </row>
    <row r="849" spans="2:4" ht="15.75" customHeight="1">
      <c r="B849" s="24"/>
      <c r="C849" s="24"/>
      <c r="D849" s="24"/>
    </row>
    <row r="850" spans="2:4" ht="15.75" customHeight="1">
      <c r="B850" s="24"/>
      <c r="C850" s="24"/>
      <c r="D850" s="24"/>
    </row>
    <row r="851" spans="2:4" ht="15.75" customHeight="1">
      <c r="B851" s="24"/>
      <c r="C851" s="24"/>
      <c r="D851" s="24"/>
    </row>
    <row r="852" spans="2:4" ht="15.75" customHeight="1">
      <c r="B852" s="24"/>
      <c r="C852" s="24"/>
      <c r="D852" s="24"/>
    </row>
    <row r="853" spans="2:4" ht="15.75" customHeight="1">
      <c r="B853" s="24"/>
      <c r="C853" s="24"/>
      <c r="D853" s="24"/>
    </row>
    <row r="854" spans="2:4" ht="15.75" customHeight="1">
      <c r="B854" s="24"/>
      <c r="C854" s="24"/>
      <c r="D854" s="24"/>
    </row>
    <row r="855" spans="2:4" ht="15.75" customHeight="1">
      <c r="B855" s="24"/>
      <c r="C855" s="24"/>
      <c r="D855" s="24"/>
    </row>
    <row r="856" spans="2:4" ht="15.75" customHeight="1">
      <c r="B856" s="24"/>
      <c r="C856" s="24"/>
      <c r="D856" s="24"/>
    </row>
    <row r="857" spans="2:4" ht="15.75" customHeight="1">
      <c r="B857" s="24"/>
      <c r="C857" s="24"/>
      <c r="D857" s="24"/>
    </row>
    <row r="858" spans="2:4" ht="15.75" customHeight="1">
      <c r="B858" s="24"/>
      <c r="C858" s="24"/>
      <c r="D858" s="24"/>
    </row>
    <row r="859" spans="2:4" ht="15.75" customHeight="1">
      <c r="B859" s="24"/>
      <c r="C859" s="24"/>
      <c r="D859" s="24"/>
    </row>
    <row r="860" spans="2:4" ht="15.75" customHeight="1">
      <c r="B860" s="24"/>
      <c r="C860" s="24"/>
      <c r="D860" s="24"/>
    </row>
    <row r="861" spans="2:4" ht="15.75" customHeight="1">
      <c r="B861" s="24"/>
      <c r="C861" s="24"/>
      <c r="D861" s="24"/>
    </row>
    <row r="862" spans="2:4" ht="15.75" customHeight="1">
      <c r="B862" s="24"/>
      <c r="C862" s="24"/>
      <c r="D862" s="24"/>
    </row>
    <row r="863" spans="2:4" ht="15.75" customHeight="1">
      <c r="B863" s="24"/>
      <c r="C863" s="24"/>
      <c r="D863" s="24"/>
    </row>
    <row r="864" spans="2:4" ht="15.75" customHeight="1">
      <c r="B864" s="24"/>
      <c r="C864" s="24"/>
      <c r="D864" s="24"/>
    </row>
    <row r="865" spans="2:4" ht="15.75" customHeight="1">
      <c r="B865" s="24"/>
      <c r="C865" s="24"/>
      <c r="D865" s="24"/>
    </row>
    <row r="866" spans="2:4" ht="15.75" customHeight="1">
      <c r="B866" s="24"/>
      <c r="C866" s="24"/>
      <c r="D866" s="24"/>
    </row>
    <row r="867" spans="2:4" ht="15.75" customHeight="1">
      <c r="B867" s="24"/>
      <c r="C867" s="24"/>
      <c r="D867" s="24"/>
    </row>
    <row r="868" spans="2:4" ht="15.75" customHeight="1">
      <c r="B868" s="24"/>
      <c r="C868" s="24"/>
      <c r="D868" s="24"/>
    </row>
    <row r="869" spans="2:4" ht="15.75" customHeight="1">
      <c r="B869" s="24"/>
      <c r="C869" s="24"/>
      <c r="D869" s="24"/>
    </row>
    <row r="870" spans="2:4" ht="15.75" customHeight="1">
      <c r="B870" s="24"/>
      <c r="C870" s="24"/>
      <c r="D870" s="24"/>
    </row>
    <row r="871" spans="2:4" ht="15.75" customHeight="1">
      <c r="B871" s="24"/>
      <c r="C871" s="24"/>
      <c r="D871" s="24"/>
    </row>
    <row r="872" spans="2:4" ht="15.75" customHeight="1">
      <c r="B872" s="24"/>
      <c r="C872" s="24"/>
      <c r="D872" s="24"/>
    </row>
    <row r="873" spans="2:4" ht="15.75" customHeight="1">
      <c r="B873" s="24"/>
      <c r="C873" s="24"/>
      <c r="D873" s="24"/>
    </row>
    <row r="874" spans="2:4" ht="15.75" customHeight="1">
      <c r="B874" s="24"/>
      <c r="C874" s="24"/>
      <c r="D874" s="24"/>
    </row>
    <row r="875" spans="2:4" ht="15.75" customHeight="1">
      <c r="B875" s="24"/>
      <c r="C875" s="24"/>
      <c r="D875" s="24"/>
    </row>
    <row r="876" spans="2:4" ht="15.75" customHeight="1">
      <c r="B876" s="24"/>
      <c r="C876" s="24"/>
      <c r="D876" s="24"/>
    </row>
    <row r="877" spans="2:4" ht="15.75" customHeight="1">
      <c r="B877" s="24"/>
      <c r="C877" s="24"/>
      <c r="D877" s="24"/>
    </row>
    <row r="878" spans="2:4" ht="15.75" customHeight="1">
      <c r="B878" s="24"/>
      <c r="C878" s="24"/>
      <c r="D878" s="24"/>
    </row>
    <row r="879" spans="2:4" ht="15.75" customHeight="1">
      <c r="B879" s="24"/>
      <c r="C879" s="24"/>
      <c r="D879" s="24"/>
    </row>
    <row r="880" spans="2:4" ht="15.75" customHeight="1">
      <c r="B880" s="24"/>
      <c r="C880" s="24"/>
      <c r="D880" s="24"/>
    </row>
    <row r="881" spans="2:4" ht="15.75" customHeight="1">
      <c r="B881" s="24"/>
      <c r="C881" s="24"/>
      <c r="D881" s="24"/>
    </row>
    <row r="882" spans="2:4" ht="15.75" customHeight="1">
      <c r="B882" s="24"/>
      <c r="C882" s="24"/>
      <c r="D882" s="24"/>
    </row>
    <row r="883" spans="2:4" ht="15.75" customHeight="1">
      <c r="B883" s="24"/>
      <c r="C883" s="24"/>
      <c r="D883" s="24"/>
    </row>
    <row r="884" spans="2:4" ht="15.75" customHeight="1">
      <c r="B884" s="24"/>
      <c r="C884" s="24"/>
      <c r="D884" s="24"/>
    </row>
    <row r="885" spans="2:4" ht="15.75" customHeight="1">
      <c r="B885" s="24"/>
      <c r="C885" s="24"/>
      <c r="D885" s="24"/>
    </row>
    <row r="886" spans="2:4" ht="15.75" customHeight="1">
      <c r="B886" s="24"/>
      <c r="C886" s="24"/>
      <c r="D886" s="24"/>
    </row>
    <row r="887" spans="2:4" ht="15.75" customHeight="1">
      <c r="B887" s="24"/>
      <c r="C887" s="24"/>
      <c r="D887" s="24"/>
    </row>
    <row r="888" spans="2:4" ht="15.75" customHeight="1">
      <c r="B888" s="24"/>
      <c r="C888" s="24"/>
      <c r="D888" s="24"/>
    </row>
    <row r="889" spans="2:4" ht="15.75" customHeight="1">
      <c r="B889" s="24"/>
      <c r="C889" s="24"/>
      <c r="D889" s="24"/>
    </row>
    <row r="890" spans="2:4" ht="15.75" customHeight="1">
      <c r="B890" s="24"/>
      <c r="C890" s="24"/>
      <c r="D890" s="24"/>
    </row>
    <row r="891" spans="2:4" ht="15.75" customHeight="1">
      <c r="B891" s="24"/>
      <c r="C891" s="24"/>
      <c r="D891" s="24"/>
    </row>
    <row r="892" spans="2:4" ht="15.75" customHeight="1">
      <c r="B892" s="24"/>
      <c r="C892" s="24"/>
      <c r="D892" s="24"/>
    </row>
    <row r="893" spans="2:4" ht="15.75" customHeight="1">
      <c r="B893" s="24"/>
      <c r="C893" s="24"/>
      <c r="D893" s="24"/>
    </row>
    <row r="894" spans="2:4" ht="15.75" customHeight="1">
      <c r="B894" s="24"/>
      <c r="C894" s="24"/>
      <c r="D894" s="24"/>
    </row>
    <row r="895" spans="2:4" ht="15.75" customHeight="1">
      <c r="B895" s="24"/>
      <c r="C895" s="24"/>
      <c r="D895" s="24"/>
    </row>
    <row r="896" spans="2:4" ht="15.75" customHeight="1">
      <c r="B896" s="24"/>
      <c r="C896" s="24"/>
      <c r="D896" s="24"/>
    </row>
    <row r="897" spans="2:4" ht="15.75" customHeight="1">
      <c r="B897" s="24"/>
      <c r="C897" s="24"/>
      <c r="D897" s="24"/>
    </row>
    <row r="898" spans="2:4" ht="15.75" customHeight="1">
      <c r="B898" s="24"/>
      <c r="C898" s="24"/>
      <c r="D898" s="24"/>
    </row>
    <row r="899" spans="2:4" ht="15.75" customHeight="1">
      <c r="B899" s="24"/>
      <c r="C899" s="24"/>
      <c r="D899" s="24"/>
    </row>
    <row r="900" spans="2:4" ht="15.75" customHeight="1">
      <c r="B900" s="24"/>
      <c r="C900" s="24"/>
      <c r="D900" s="24"/>
    </row>
    <row r="901" spans="2:4" ht="15.75" customHeight="1">
      <c r="B901" s="24"/>
      <c r="C901" s="24"/>
      <c r="D901" s="24"/>
    </row>
    <row r="902" spans="2:4" ht="15.75" customHeight="1">
      <c r="B902" s="24"/>
      <c r="C902" s="24"/>
      <c r="D902" s="24"/>
    </row>
    <row r="903" spans="2:4" ht="15.75" customHeight="1">
      <c r="B903" s="24"/>
      <c r="C903" s="24"/>
      <c r="D903" s="24"/>
    </row>
    <row r="904" spans="2:4" ht="15.75" customHeight="1">
      <c r="B904" s="24"/>
      <c r="C904" s="24"/>
      <c r="D904" s="24"/>
    </row>
    <row r="905" spans="2:4" ht="15.75" customHeight="1">
      <c r="B905" s="24"/>
      <c r="C905" s="24"/>
      <c r="D905" s="24"/>
    </row>
    <row r="906" spans="2:4" ht="15.75" customHeight="1">
      <c r="B906" s="24"/>
      <c r="C906" s="24"/>
      <c r="D906" s="24"/>
    </row>
    <row r="907" spans="2:4" ht="15.75" customHeight="1">
      <c r="B907" s="24"/>
      <c r="C907" s="24"/>
      <c r="D907" s="24"/>
    </row>
    <row r="908" spans="2:4" ht="15.75" customHeight="1">
      <c r="B908" s="24"/>
      <c r="C908" s="24"/>
      <c r="D908" s="24"/>
    </row>
    <row r="909" spans="2:4" ht="15.75" customHeight="1">
      <c r="B909" s="24"/>
      <c r="C909" s="24"/>
      <c r="D909" s="24"/>
    </row>
    <row r="910" spans="2:4" ht="15.75" customHeight="1">
      <c r="B910" s="24"/>
      <c r="C910" s="24"/>
      <c r="D910" s="24"/>
    </row>
    <row r="911" spans="2:4" ht="15.75" customHeight="1">
      <c r="B911" s="24"/>
      <c r="C911" s="24"/>
      <c r="D911" s="24"/>
    </row>
    <row r="912" spans="2:4" ht="15.75" customHeight="1">
      <c r="B912" s="24"/>
      <c r="C912" s="24"/>
      <c r="D912" s="24"/>
    </row>
    <row r="913" spans="2:4" ht="15.75" customHeight="1">
      <c r="B913" s="24"/>
      <c r="C913" s="24"/>
      <c r="D913" s="24"/>
    </row>
    <row r="914" spans="2:4" ht="15.75" customHeight="1">
      <c r="B914" s="24"/>
      <c r="C914" s="24"/>
      <c r="D914" s="24"/>
    </row>
    <row r="915" spans="2:4" ht="15.75" customHeight="1">
      <c r="B915" s="24"/>
      <c r="C915" s="24"/>
      <c r="D915" s="24"/>
    </row>
    <row r="916" spans="2:4" ht="15.75" customHeight="1">
      <c r="B916" s="24"/>
      <c r="C916" s="24"/>
      <c r="D916" s="24"/>
    </row>
    <row r="917" spans="2:4" ht="15.75" customHeight="1">
      <c r="B917" s="24"/>
      <c r="C917" s="24"/>
      <c r="D917" s="24"/>
    </row>
    <row r="918" spans="2:4" ht="15.75" customHeight="1">
      <c r="B918" s="24"/>
      <c r="C918" s="24"/>
      <c r="D918" s="24"/>
    </row>
    <row r="919" spans="2:4" ht="15.75" customHeight="1">
      <c r="B919" s="24"/>
      <c r="C919" s="24"/>
      <c r="D919" s="24"/>
    </row>
    <row r="920" spans="2:4" ht="15.75" customHeight="1">
      <c r="B920" s="24"/>
      <c r="C920" s="24"/>
      <c r="D920" s="24"/>
    </row>
    <row r="921" spans="2:4" ht="15.75" customHeight="1">
      <c r="B921" s="24"/>
      <c r="C921" s="24"/>
      <c r="D921" s="24"/>
    </row>
    <row r="922" spans="2:4" ht="15.75" customHeight="1">
      <c r="B922" s="24"/>
      <c r="C922" s="24"/>
      <c r="D922" s="24"/>
    </row>
    <row r="923" spans="2:4" ht="15.75" customHeight="1">
      <c r="B923" s="24"/>
      <c r="C923" s="24"/>
      <c r="D923" s="24"/>
    </row>
    <row r="924" spans="2:4" ht="15.75" customHeight="1">
      <c r="B924" s="24"/>
      <c r="C924" s="24"/>
      <c r="D924" s="24"/>
    </row>
    <row r="925" spans="2:4" ht="15.75" customHeight="1">
      <c r="B925" s="24"/>
      <c r="C925" s="24"/>
      <c r="D925" s="24"/>
    </row>
    <row r="926" spans="2:4" ht="15.75" customHeight="1">
      <c r="B926" s="24"/>
      <c r="C926" s="24"/>
      <c r="D926" s="24"/>
    </row>
    <row r="927" spans="2:4" ht="15.75" customHeight="1">
      <c r="B927" s="24"/>
      <c r="C927" s="24"/>
      <c r="D927" s="24"/>
    </row>
    <row r="928" spans="2:4" ht="15.75" customHeight="1">
      <c r="B928" s="24"/>
      <c r="C928" s="24"/>
      <c r="D928" s="24"/>
    </row>
    <row r="929" spans="2:4" ht="15.75" customHeight="1">
      <c r="B929" s="24"/>
      <c r="C929" s="24"/>
      <c r="D929" s="24"/>
    </row>
    <row r="930" spans="2:4" ht="15.75" customHeight="1">
      <c r="B930" s="24"/>
      <c r="C930" s="24"/>
      <c r="D930" s="24"/>
    </row>
    <row r="931" spans="2:4" ht="15.75" customHeight="1">
      <c r="B931" s="24"/>
      <c r="C931" s="24"/>
      <c r="D931" s="24"/>
    </row>
    <row r="932" spans="2:4" ht="15.75" customHeight="1">
      <c r="B932" s="24"/>
      <c r="C932" s="24"/>
      <c r="D932" s="24"/>
    </row>
    <row r="933" spans="2:4" ht="15.75" customHeight="1">
      <c r="B933" s="24"/>
      <c r="C933" s="24"/>
      <c r="D933" s="24"/>
    </row>
    <row r="934" spans="2:4" ht="15.75" customHeight="1">
      <c r="B934" s="24"/>
      <c r="C934" s="24"/>
      <c r="D934" s="24"/>
    </row>
    <row r="935" spans="2:4" ht="15.75" customHeight="1">
      <c r="B935" s="24"/>
      <c r="C935" s="24"/>
      <c r="D935" s="24"/>
    </row>
    <row r="936" spans="2:4" ht="15.75" customHeight="1">
      <c r="B936" s="24"/>
      <c r="C936" s="24"/>
      <c r="D936" s="24"/>
    </row>
    <row r="937" spans="2:4" ht="15.75" customHeight="1">
      <c r="B937" s="24"/>
      <c r="C937" s="24"/>
      <c r="D937" s="24"/>
    </row>
    <row r="938" spans="2:4" ht="15.75" customHeight="1">
      <c r="B938" s="24"/>
      <c r="C938" s="24"/>
      <c r="D938" s="24"/>
    </row>
    <row r="939" spans="2:4" ht="15.75" customHeight="1">
      <c r="B939" s="24"/>
      <c r="C939" s="24"/>
      <c r="D939" s="24"/>
    </row>
    <row r="940" spans="2:4" ht="15.75" customHeight="1">
      <c r="B940" s="24"/>
      <c r="C940" s="24"/>
      <c r="D940" s="24"/>
    </row>
    <row r="941" spans="2:4" ht="15.75" customHeight="1">
      <c r="B941" s="24"/>
      <c r="C941" s="24"/>
      <c r="D941" s="24"/>
    </row>
    <row r="942" spans="2:4" ht="15.75" customHeight="1">
      <c r="B942" s="24"/>
      <c r="C942" s="24"/>
      <c r="D942" s="24"/>
    </row>
    <row r="943" spans="2:4" ht="15.75" customHeight="1">
      <c r="B943" s="24"/>
      <c r="C943" s="24"/>
      <c r="D943" s="24"/>
    </row>
    <row r="944" spans="2:4" ht="15.75" customHeight="1">
      <c r="B944" s="24"/>
      <c r="C944" s="24"/>
      <c r="D944" s="24"/>
    </row>
    <row r="945" spans="2:4" ht="15.75" customHeight="1">
      <c r="B945" s="24"/>
      <c r="C945" s="24"/>
      <c r="D945" s="24"/>
    </row>
    <row r="946" spans="2:4" ht="15.75" customHeight="1">
      <c r="B946" s="24"/>
      <c r="C946" s="24"/>
      <c r="D946" s="24"/>
    </row>
    <row r="947" spans="2:4" ht="15.75" customHeight="1">
      <c r="B947" s="24"/>
      <c r="C947" s="24"/>
      <c r="D947" s="24"/>
    </row>
    <row r="948" spans="2:4" ht="15.75" customHeight="1">
      <c r="B948" s="24"/>
      <c r="C948" s="24"/>
      <c r="D948" s="24"/>
    </row>
    <row r="949" spans="2:4" ht="15.75" customHeight="1">
      <c r="B949" s="24"/>
      <c r="C949" s="24"/>
      <c r="D949" s="24"/>
    </row>
    <row r="950" spans="2:4" ht="15.75" customHeight="1">
      <c r="B950" s="24"/>
      <c r="C950" s="24"/>
      <c r="D950" s="24"/>
    </row>
    <row r="951" spans="2:4" ht="15.75" customHeight="1">
      <c r="B951" s="24"/>
      <c r="C951" s="24"/>
      <c r="D951" s="24"/>
    </row>
    <row r="952" spans="2:4" ht="15.75" customHeight="1">
      <c r="B952" s="24"/>
      <c r="C952" s="24"/>
      <c r="D952" s="24"/>
    </row>
    <row r="953" spans="2:4" ht="15.75" customHeight="1">
      <c r="B953" s="24"/>
      <c r="C953" s="24"/>
      <c r="D953" s="24"/>
    </row>
    <row r="954" spans="2:4" ht="15.75" customHeight="1">
      <c r="B954" s="24"/>
      <c r="C954" s="24"/>
      <c r="D954" s="24"/>
    </row>
    <row r="955" spans="2:4" ht="15.75" customHeight="1">
      <c r="B955" s="24"/>
      <c r="C955" s="24"/>
      <c r="D955" s="24"/>
    </row>
    <row r="956" spans="2:4" ht="15.75" customHeight="1">
      <c r="B956" s="24"/>
      <c r="C956" s="24"/>
      <c r="D956" s="24"/>
    </row>
    <row r="957" spans="2:4" ht="15.75" customHeight="1">
      <c r="B957" s="24"/>
      <c r="C957" s="24"/>
      <c r="D957" s="24"/>
    </row>
    <row r="958" spans="2:4" ht="15.75" customHeight="1">
      <c r="B958" s="24"/>
      <c r="C958" s="24"/>
      <c r="D958" s="24"/>
    </row>
    <row r="959" spans="2:4" ht="15.75" customHeight="1">
      <c r="B959" s="24"/>
      <c r="C959" s="24"/>
      <c r="D959" s="24"/>
    </row>
    <row r="960" spans="2:4" ht="15.75" customHeight="1">
      <c r="B960" s="24"/>
      <c r="C960" s="24"/>
      <c r="D960" s="24"/>
    </row>
    <row r="961" spans="2:4" ht="15.75" customHeight="1">
      <c r="B961" s="24"/>
      <c r="C961" s="24"/>
      <c r="D961" s="24"/>
    </row>
    <row r="962" spans="2:4" ht="15.75" customHeight="1">
      <c r="B962" s="24"/>
      <c r="C962" s="24"/>
      <c r="D962" s="24"/>
    </row>
    <row r="963" spans="2:4" ht="15.75" customHeight="1">
      <c r="B963" s="24"/>
      <c r="C963" s="24"/>
      <c r="D963" s="24"/>
    </row>
    <row r="964" spans="2:4" ht="15.75" customHeight="1">
      <c r="B964" s="24"/>
      <c r="C964" s="24"/>
      <c r="D964" s="24"/>
    </row>
    <row r="965" spans="2:4" ht="15.75" customHeight="1">
      <c r="B965" s="24"/>
      <c r="C965" s="24"/>
      <c r="D965" s="24"/>
    </row>
    <row r="966" spans="2:4" ht="15.75" customHeight="1">
      <c r="B966" s="24"/>
      <c r="C966" s="24"/>
      <c r="D966" s="24"/>
    </row>
    <row r="967" spans="2:4" ht="15.75" customHeight="1">
      <c r="B967" s="24"/>
      <c r="C967" s="24"/>
      <c r="D967" s="24"/>
    </row>
    <row r="968" spans="2:4" ht="15.75" customHeight="1">
      <c r="B968" s="24"/>
      <c r="C968" s="24"/>
      <c r="D968" s="24"/>
    </row>
    <row r="969" spans="2:4" ht="15.75" customHeight="1">
      <c r="B969" s="24"/>
      <c r="C969" s="24"/>
      <c r="D969" s="24"/>
    </row>
    <row r="970" spans="2:4" ht="15.75" customHeight="1">
      <c r="B970" s="24"/>
      <c r="C970" s="24"/>
      <c r="D970" s="24"/>
    </row>
    <row r="971" spans="2:4" ht="15.75" customHeight="1">
      <c r="B971" s="24"/>
      <c r="C971" s="24"/>
      <c r="D971" s="24"/>
    </row>
    <row r="972" spans="2:4" ht="15.75" customHeight="1">
      <c r="B972" s="24"/>
      <c r="C972" s="24"/>
      <c r="D972" s="24"/>
    </row>
    <row r="973" spans="2:4" ht="15.75" customHeight="1">
      <c r="B973" s="24"/>
      <c r="C973" s="24"/>
      <c r="D973" s="24"/>
    </row>
    <row r="974" spans="2:4" ht="15.75" customHeight="1">
      <c r="B974" s="24"/>
      <c r="C974" s="24"/>
      <c r="D974" s="24"/>
    </row>
    <row r="975" spans="2:4" ht="15.75" customHeight="1">
      <c r="B975" s="24"/>
      <c r="C975" s="24"/>
      <c r="D975" s="24"/>
    </row>
    <row r="976" spans="2:4" ht="15.75" customHeight="1">
      <c r="B976" s="24"/>
      <c r="C976" s="24"/>
      <c r="D976" s="24"/>
    </row>
    <row r="977" spans="2:4" ht="15.75" customHeight="1">
      <c r="B977" s="24"/>
      <c r="C977" s="24"/>
      <c r="D977" s="24"/>
    </row>
    <row r="978" spans="2:4" ht="15.75" customHeight="1">
      <c r="B978" s="24"/>
      <c r="C978" s="24"/>
      <c r="D978" s="24"/>
    </row>
    <row r="979" spans="2:4" ht="15.75" customHeight="1">
      <c r="B979" s="24"/>
      <c r="C979" s="24"/>
      <c r="D979" s="24"/>
    </row>
    <row r="980" spans="2:4" ht="15.75" customHeight="1">
      <c r="B980" s="24"/>
      <c r="C980" s="24"/>
      <c r="D980" s="24"/>
    </row>
    <row r="981" spans="2:4" ht="15.75" customHeight="1">
      <c r="B981" s="24"/>
      <c r="C981" s="24"/>
      <c r="D981" s="24"/>
    </row>
    <row r="982" spans="2:4" ht="15.75" customHeight="1">
      <c r="B982" s="24"/>
      <c r="C982" s="24"/>
      <c r="D982" s="24"/>
    </row>
    <row r="983" spans="2:4" ht="15.75" customHeight="1">
      <c r="B983" s="24"/>
      <c r="C983" s="24"/>
      <c r="D983" s="24"/>
    </row>
    <row r="984" spans="2:4" ht="15.75" customHeight="1">
      <c r="B984" s="24"/>
      <c r="C984" s="24"/>
      <c r="D984" s="24"/>
    </row>
    <row r="985" spans="2:4" ht="15.75" customHeight="1">
      <c r="B985" s="24"/>
      <c r="C985" s="24"/>
      <c r="D985" s="24"/>
    </row>
    <row r="986" spans="2:4" ht="15.75" customHeight="1">
      <c r="B986" s="24"/>
      <c r="C986" s="24"/>
      <c r="D986" s="24"/>
    </row>
    <row r="987" spans="2:4" ht="15.75" customHeight="1">
      <c r="B987" s="24"/>
      <c r="C987" s="24"/>
      <c r="D987" s="24"/>
    </row>
    <row r="988" spans="2:4" ht="15.75" customHeight="1">
      <c r="B988" s="24"/>
      <c r="C988" s="24"/>
      <c r="D988" s="24"/>
    </row>
    <row r="989" spans="2:4" ht="15.75" customHeight="1">
      <c r="B989" s="24"/>
      <c r="C989" s="24"/>
      <c r="D989" s="24"/>
    </row>
    <row r="990" spans="2:4" ht="15.75" customHeight="1">
      <c r="B990" s="24"/>
      <c r="C990" s="24"/>
      <c r="D990" s="24"/>
    </row>
    <row r="991" spans="2:4" ht="15.75" customHeight="1">
      <c r="B991" s="24"/>
      <c r="C991" s="24"/>
      <c r="D991" s="24"/>
    </row>
    <row r="992" spans="2:4" ht="15.75" customHeight="1">
      <c r="B992" s="24"/>
      <c r="C992" s="24"/>
      <c r="D992" s="24"/>
    </row>
    <row r="993" spans="2:4" ht="15.75" customHeight="1">
      <c r="B993" s="24"/>
      <c r="C993" s="24"/>
      <c r="D993" s="24"/>
    </row>
    <row r="994" spans="2:4" ht="15.75" customHeight="1">
      <c r="B994" s="24"/>
      <c r="C994" s="24"/>
      <c r="D994" s="24"/>
    </row>
    <row r="995" spans="2:4" ht="15.75" customHeight="1">
      <c r="B995" s="24"/>
      <c r="C995" s="24"/>
      <c r="D995" s="24"/>
    </row>
    <row r="996" spans="2:4" ht="15.75" customHeight="1">
      <c r="B996" s="24"/>
      <c r="C996" s="24"/>
      <c r="D996" s="24"/>
    </row>
    <row r="997" spans="2:4" ht="15.75" customHeight="1">
      <c r="B997" s="24"/>
      <c r="C997" s="24"/>
      <c r="D997" s="24"/>
    </row>
    <row r="998" spans="2:4" ht="15.75" customHeight="1">
      <c r="B998" s="24"/>
      <c r="C998" s="24"/>
      <c r="D998" s="24"/>
    </row>
    <row r="999" spans="2:4" ht="15.75" customHeight="1">
      <c r="B999" s="24"/>
      <c r="C999" s="24"/>
      <c r="D999" s="24"/>
    </row>
    <row r="1000" spans="2:4" ht="15.75" customHeight="1">
      <c r="B1000" s="24"/>
      <c r="C1000" s="24"/>
      <c r="D1000" s="24"/>
    </row>
  </sheetData>
  <mergeCells count="7">
    <mergeCell ref="Q3:S3"/>
    <mergeCell ref="T3:V3"/>
    <mergeCell ref="B3:D3"/>
    <mergeCell ref="E3:G3"/>
    <mergeCell ref="H3:J3"/>
    <mergeCell ref="K3:M3"/>
    <mergeCell ref="N3:P3"/>
  </mergeCells>
  <pageMargins left="0.75" right="0.75" top="1" bottom="1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</sheetPr>
  <dimension ref="A1:V1000"/>
  <sheetViews>
    <sheetView workbookViewId="0"/>
  </sheetViews>
  <sheetFormatPr defaultColWidth="12.6640625" defaultRowHeight="15" customHeight="1"/>
  <cols>
    <col min="1" max="1" width="28" customWidth="1"/>
    <col min="2" max="22" width="13" customWidth="1"/>
  </cols>
  <sheetData>
    <row r="1" spans="1:22" ht="21.75" customHeight="1">
      <c r="A1" s="1" t="s">
        <v>74</v>
      </c>
      <c r="B1" s="2"/>
      <c r="C1" s="2"/>
      <c r="D1" s="2"/>
      <c r="E1" s="2"/>
      <c r="F1" s="2"/>
      <c r="G1" s="2"/>
      <c r="H1" s="2"/>
      <c r="I1" s="2"/>
    </row>
    <row r="2" spans="1:22" ht="15.75" customHeight="1">
      <c r="A2" s="2"/>
      <c r="B2" s="2"/>
      <c r="C2" s="2"/>
      <c r="D2" s="2"/>
      <c r="E2" s="2"/>
      <c r="F2" s="2"/>
      <c r="G2" s="2"/>
      <c r="H2" s="2"/>
      <c r="I2" s="2"/>
    </row>
    <row r="3" spans="1:22" ht="18" customHeight="1">
      <c r="A3" s="4"/>
      <c r="B3" s="144">
        <v>2019</v>
      </c>
      <c r="C3" s="145"/>
      <c r="D3" s="146"/>
      <c r="E3" s="144">
        <v>2020</v>
      </c>
      <c r="F3" s="145"/>
      <c r="G3" s="146"/>
      <c r="H3" s="144">
        <v>2021</v>
      </c>
      <c r="I3" s="145"/>
      <c r="J3" s="146"/>
      <c r="K3" s="144">
        <v>2022</v>
      </c>
      <c r="L3" s="145"/>
      <c r="M3" s="146"/>
      <c r="N3" s="144">
        <v>2023</v>
      </c>
      <c r="O3" s="145"/>
      <c r="P3" s="146"/>
      <c r="Q3" s="144">
        <v>2024</v>
      </c>
      <c r="R3" s="145"/>
      <c r="S3" s="146"/>
      <c r="T3" s="144">
        <v>2025</v>
      </c>
      <c r="U3" s="145"/>
      <c r="V3" s="146"/>
    </row>
    <row r="4" spans="1:22" ht="18" customHeight="1">
      <c r="A4" s="4"/>
      <c r="B4" s="8" t="s">
        <v>11</v>
      </c>
      <c r="C4" s="8" t="s">
        <v>12</v>
      </c>
      <c r="D4" s="8" t="s">
        <v>13</v>
      </c>
      <c r="E4" s="8" t="s">
        <v>11</v>
      </c>
      <c r="F4" s="8" t="s">
        <v>12</v>
      </c>
      <c r="G4" s="8" t="s">
        <v>13</v>
      </c>
      <c r="H4" s="8" t="s">
        <v>11</v>
      </c>
      <c r="I4" s="8" t="s">
        <v>12</v>
      </c>
      <c r="J4" s="8" t="s">
        <v>13</v>
      </c>
      <c r="K4" s="8" t="s">
        <v>11</v>
      </c>
      <c r="L4" s="8" t="s">
        <v>12</v>
      </c>
      <c r="M4" s="8" t="s">
        <v>13</v>
      </c>
      <c r="N4" s="8" t="s">
        <v>11</v>
      </c>
      <c r="O4" s="8" t="s">
        <v>12</v>
      </c>
      <c r="P4" s="8" t="s">
        <v>13</v>
      </c>
      <c r="Q4" s="8" t="s">
        <v>11</v>
      </c>
      <c r="R4" s="8" t="s">
        <v>12</v>
      </c>
      <c r="S4" s="8" t="s">
        <v>13</v>
      </c>
      <c r="T4" s="8" t="s">
        <v>11</v>
      </c>
      <c r="U4" s="8" t="s">
        <v>12</v>
      </c>
      <c r="V4" s="8" t="s">
        <v>13</v>
      </c>
    </row>
    <row r="5" spans="1:22" ht="18" customHeight="1">
      <c r="A5" s="10" t="s">
        <v>15</v>
      </c>
      <c r="B5" s="11">
        <v>16.7</v>
      </c>
      <c r="C5" s="11">
        <v>17.3</v>
      </c>
      <c r="D5" s="11">
        <v>17</v>
      </c>
      <c r="E5" s="11">
        <v>14.9</v>
      </c>
      <c r="F5" s="11">
        <v>15.3</v>
      </c>
      <c r="G5" s="11">
        <v>15.1</v>
      </c>
      <c r="H5" s="11">
        <v>14.9</v>
      </c>
      <c r="I5" s="11">
        <v>15.4</v>
      </c>
      <c r="J5" s="11">
        <v>15.1</v>
      </c>
      <c r="K5" s="11">
        <v>15.7</v>
      </c>
      <c r="L5" s="11">
        <v>18.100000000000001</v>
      </c>
      <c r="M5" s="11">
        <v>16.8</v>
      </c>
      <c r="N5" s="11">
        <v>14.8</v>
      </c>
      <c r="O5" s="11">
        <v>17.5</v>
      </c>
      <c r="P5" s="11">
        <v>16</v>
      </c>
      <c r="Q5" s="11">
        <v>13.5</v>
      </c>
      <c r="R5" s="11">
        <v>16.100000000000001</v>
      </c>
      <c r="S5" s="11">
        <v>14.7</v>
      </c>
      <c r="T5" s="11">
        <v>12.1</v>
      </c>
      <c r="U5" s="11">
        <v>15.1</v>
      </c>
      <c r="V5" s="11">
        <v>13.5</v>
      </c>
    </row>
    <row r="6" spans="1:22" ht="18" customHeight="1">
      <c r="A6" s="12" t="s">
        <v>21</v>
      </c>
      <c r="B6" s="13">
        <v>14.7</v>
      </c>
      <c r="C6" s="13">
        <v>13.7</v>
      </c>
      <c r="D6" s="13">
        <v>14.2</v>
      </c>
      <c r="E6" s="13">
        <v>13.3</v>
      </c>
      <c r="F6" s="13">
        <v>12.2</v>
      </c>
      <c r="G6" s="13">
        <v>12.8</v>
      </c>
      <c r="H6" s="13">
        <v>13.2</v>
      </c>
      <c r="I6" s="13">
        <v>12.2</v>
      </c>
      <c r="J6" s="13">
        <v>13.8</v>
      </c>
      <c r="K6" s="13">
        <v>12.1</v>
      </c>
      <c r="L6" s="13">
        <v>14.1</v>
      </c>
      <c r="M6" s="13">
        <v>13.4</v>
      </c>
      <c r="N6" s="13">
        <v>11.3</v>
      </c>
      <c r="O6" s="13">
        <v>13.4</v>
      </c>
      <c r="P6" s="13">
        <v>12.3</v>
      </c>
      <c r="Q6" s="13">
        <v>9.1</v>
      </c>
      <c r="R6" s="13">
        <v>12.1</v>
      </c>
      <c r="S6" s="13">
        <v>10.5</v>
      </c>
      <c r="T6" s="13">
        <v>7.7</v>
      </c>
      <c r="U6" s="13">
        <v>10.6</v>
      </c>
      <c r="V6" s="13">
        <v>9.1</v>
      </c>
    </row>
    <row r="7" spans="1:22" ht="18" customHeight="1">
      <c r="A7" s="10" t="s">
        <v>23</v>
      </c>
      <c r="B7" s="11">
        <v>13.2</v>
      </c>
      <c r="C7" s="11">
        <v>12.5</v>
      </c>
      <c r="D7" s="11">
        <v>12.9</v>
      </c>
      <c r="E7" s="11">
        <v>13.5</v>
      </c>
      <c r="F7" s="11">
        <v>12.3</v>
      </c>
      <c r="G7" s="11">
        <v>12.9</v>
      </c>
      <c r="H7" s="11">
        <v>6.8</v>
      </c>
      <c r="I7" s="11">
        <v>14.5</v>
      </c>
      <c r="J7" s="11">
        <v>10.7</v>
      </c>
      <c r="K7" s="11">
        <v>8.6999999999999993</v>
      </c>
      <c r="L7" s="11">
        <v>17.5</v>
      </c>
      <c r="M7" s="11">
        <v>13.1</v>
      </c>
      <c r="N7" s="11">
        <v>11.1</v>
      </c>
      <c r="O7" s="11">
        <v>16.100000000000001</v>
      </c>
      <c r="P7" s="11">
        <v>13.5</v>
      </c>
      <c r="Q7" s="11">
        <v>11.6</v>
      </c>
      <c r="R7" s="11">
        <v>13</v>
      </c>
      <c r="S7" s="11">
        <v>12.3</v>
      </c>
      <c r="T7" s="11" t="s">
        <v>31</v>
      </c>
      <c r="U7" s="11" t="s">
        <v>31</v>
      </c>
      <c r="V7" s="11" t="s">
        <v>31</v>
      </c>
    </row>
    <row r="8" spans="1:22" ht="15.75" customHeight="1">
      <c r="A8" s="14" t="s">
        <v>48</v>
      </c>
      <c r="B8" s="2"/>
      <c r="C8" s="2"/>
      <c r="D8" s="2"/>
      <c r="E8" s="2"/>
      <c r="F8" s="2"/>
      <c r="G8" s="2"/>
      <c r="H8" s="2"/>
      <c r="I8" s="2"/>
    </row>
    <row r="9" spans="1:22" ht="15.75" customHeight="1">
      <c r="A9" s="14" t="s">
        <v>75</v>
      </c>
      <c r="B9" s="2"/>
      <c r="C9" s="2"/>
      <c r="D9" s="34"/>
      <c r="E9" s="34"/>
      <c r="F9" s="2"/>
      <c r="G9" s="2"/>
      <c r="H9" s="2"/>
      <c r="I9" s="2"/>
    </row>
    <row r="10" spans="1:22" ht="15.75" customHeight="1"/>
    <row r="11" spans="1:22" ht="15.75" customHeight="1"/>
    <row r="12" spans="1:22" ht="15.75" customHeight="1"/>
    <row r="13" spans="1:22" ht="15.75" customHeight="1"/>
    <row r="14" spans="1:22" ht="15.75" customHeight="1"/>
    <row r="15" spans="1:22" ht="15.75" customHeight="1"/>
    <row r="16" spans="1:22" ht="15.75" customHeight="1"/>
    <row r="17" spans="1:1" ht="15.75" customHeight="1"/>
    <row r="18" spans="1:1" ht="15.75" customHeight="1"/>
    <row r="19" spans="1:1" ht="15.75" customHeight="1"/>
    <row r="20" spans="1:1" ht="15.75" customHeight="1">
      <c r="A20" s="34"/>
    </row>
    <row r="21" spans="1:1" ht="15.75" customHeight="1"/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Q3:S3"/>
    <mergeCell ref="T3:V3"/>
    <mergeCell ref="B3:D3"/>
    <mergeCell ref="E3:G3"/>
    <mergeCell ref="H3:J3"/>
    <mergeCell ref="K3:M3"/>
    <mergeCell ref="N3:P3"/>
  </mergeCells>
  <pageMargins left="0.75" right="0.75" top="1" bottom="1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A1:R1000"/>
  <sheetViews>
    <sheetView workbookViewId="0">
      <pane xSplit="1" topLeftCell="B1" activePane="topRight" state="frozen"/>
      <selection pane="topRight" activeCell="C2" sqref="C2"/>
    </sheetView>
  </sheetViews>
  <sheetFormatPr defaultColWidth="12.6640625" defaultRowHeight="15" customHeight="1"/>
  <cols>
    <col min="1" max="1" width="28" customWidth="1"/>
    <col min="2" max="5" width="12.44140625" customWidth="1"/>
    <col min="6" max="6" width="11.88671875" customWidth="1"/>
    <col min="7" max="7" width="10.109375" customWidth="1"/>
    <col min="8" max="12" width="13" customWidth="1"/>
  </cols>
  <sheetData>
    <row r="1" spans="1:18" ht="21.75" customHeight="1">
      <c r="A1" s="1" t="s">
        <v>76</v>
      </c>
      <c r="B1" s="24"/>
      <c r="C1" s="24"/>
      <c r="D1" s="24"/>
      <c r="E1" s="24"/>
      <c r="F1" s="24"/>
      <c r="G1" s="24"/>
    </row>
    <row r="2" spans="1:18" ht="15.75" customHeight="1">
      <c r="A2" s="2"/>
      <c r="B2" s="24"/>
      <c r="C2" s="24"/>
      <c r="D2" s="24"/>
      <c r="E2" s="24"/>
      <c r="F2" s="24"/>
      <c r="G2" s="24"/>
    </row>
    <row r="3" spans="1:18" ht="18" customHeight="1">
      <c r="A3" s="2"/>
      <c r="B3" s="9" t="s">
        <v>13</v>
      </c>
      <c r="C3" s="144" t="s">
        <v>77</v>
      </c>
      <c r="D3" s="146"/>
      <c r="E3" s="144" t="s">
        <v>78</v>
      </c>
      <c r="F3" s="146"/>
      <c r="G3" s="144" t="s">
        <v>79</v>
      </c>
      <c r="H3" s="146"/>
      <c r="I3" s="144" t="s">
        <v>80</v>
      </c>
      <c r="J3" s="146"/>
      <c r="K3" s="144" t="s">
        <v>81</v>
      </c>
      <c r="L3" s="146"/>
    </row>
    <row r="4" spans="1:18" ht="18" customHeight="1">
      <c r="A4" s="2"/>
      <c r="B4" s="8" t="s">
        <v>82</v>
      </c>
      <c r="C4" s="8" t="s">
        <v>82</v>
      </c>
      <c r="D4" s="8" t="s">
        <v>83</v>
      </c>
      <c r="E4" s="8" t="s">
        <v>82</v>
      </c>
      <c r="F4" s="8" t="s">
        <v>83</v>
      </c>
      <c r="G4" s="8" t="s">
        <v>82</v>
      </c>
      <c r="H4" s="8" t="s">
        <v>83</v>
      </c>
      <c r="I4" s="8" t="s">
        <v>82</v>
      </c>
      <c r="J4" s="8" t="s">
        <v>83</v>
      </c>
      <c r="K4" s="8" t="s">
        <v>82</v>
      </c>
      <c r="L4" s="8" t="s">
        <v>83</v>
      </c>
    </row>
    <row r="5" spans="1:18" ht="18" customHeight="1">
      <c r="A5" s="9" t="s">
        <v>13</v>
      </c>
      <c r="B5" s="35">
        <v>22230</v>
      </c>
      <c r="C5" s="35">
        <v>3554</v>
      </c>
      <c r="D5" s="36">
        <f>C5/$B$5</f>
        <v>0.1598740440845704</v>
      </c>
      <c r="E5" s="35">
        <v>841</v>
      </c>
      <c r="F5" s="36">
        <f>E5/$B$5</f>
        <v>3.7831758884390464E-2</v>
      </c>
      <c r="G5" s="35">
        <v>11091</v>
      </c>
      <c r="H5" s="36">
        <f>G5/$B$5</f>
        <v>0.49892037786774629</v>
      </c>
      <c r="I5" s="35">
        <v>3551</v>
      </c>
      <c r="J5" s="36">
        <f>I5/$B$5</f>
        <v>0.15973909131803868</v>
      </c>
      <c r="K5" s="35">
        <v>3193</v>
      </c>
      <c r="L5" s="36">
        <f>K5/$B$5</f>
        <v>0.14363472784525416</v>
      </c>
      <c r="R5" s="37"/>
    </row>
    <row r="6" spans="1:18" ht="18" customHeight="1">
      <c r="A6" s="8" t="s">
        <v>84</v>
      </c>
      <c r="B6" s="38">
        <v>12114</v>
      </c>
      <c r="C6" s="38">
        <v>1659</v>
      </c>
      <c r="D6" s="39">
        <f>C6/$B$6</f>
        <v>0.1369489846458643</v>
      </c>
      <c r="E6" s="38">
        <v>361</v>
      </c>
      <c r="F6" s="39">
        <f>E6/$B$6</f>
        <v>2.980023113752683E-2</v>
      </c>
      <c r="G6" s="38">
        <v>6232</v>
      </c>
      <c r="H6" s="39">
        <f>G6/$B$6</f>
        <v>0.51444609542677888</v>
      </c>
      <c r="I6" s="38">
        <v>1809</v>
      </c>
      <c r="J6" s="39">
        <f>I6/$B$6</f>
        <v>0.14933135215453194</v>
      </c>
      <c r="K6" s="38">
        <v>2053</v>
      </c>
      <c r="L6" s="39">
        <f>K6/$B$6</f>
        <v>0.16947333663529801</v>
      </c>
      <c r="R6" s="37"/>
    </row>
    <row r="7" spans="1:18" ht="18" customHeight="1">
      <c r="A7" s="8" t="s">
        <v>85</v>
      </c>
      <c r="B7" s="35">
        <v>7574</v>
      </c>
      <c r="C7" s="35">
        <v>640</v>
      </c>
      <c r="D7" s="36">
        <f>C7/$B$7</f>
        <v>8.449960390810668E-2</v>
      </c>
      <c r="E7" s="35">
        <v>808</v>
      </c>
      <c r="F7" s="36">
        <f>E7/$B$7</f>
        <v>0.10668074993398469</v>
      </c>
      <c r="G7" s="35">
        <v>3617</v>
      </c>
      <c r="H7" s="36">
        <f>G7/$B$7</f>
        <v>0.47755479271190915</v>
      </c>
      <c r="I7" s="35">
        <v>1212</v>
      </c>
      <c r="J7" s="36">
        <f>I7/$B$7</f>
        <v>0.16002112490097703</v>
      </c>
      <c r="K7" s="35">
        <v>1297</v>
      </c>
      <c r="L7" s="36">
        <f>K7/$B$7</f>
        <v>0.17124372854502246</v>
      </c>
      <c r="R7" s="37"/>
    </row>
    <row r="8" spans="1:18" ht="18" customHeight="1">
      <c r="A8" s="8" t="s">
        <v>86</v>
      </c>
      <c r="B8" s="38">
        <v>4827</v>
      </c>
      <c r="C8" s="38">
        <v>1038</v>
      </c>
      <c r="D8" s="39">
        <f>C8/$B$8</f>
        <v>0.21504039776258546</v>
      </c>
      <c r="E8" s="38">
        <v>2</v>
      </c>
      <c r="F8" s="39">
        <f>E8/$B$8</f>
        <v>4.1433602651750571E-4</v>
      </c>
      <c r="G8" s="12">
        <v>2094</v>
      </c>
      <c r="H8" s="39">
        <f>G8/$B$8</f>
        <v>0.43380981976382849</v>
      </c>
      <c r="I8" s="38">
        <v>733</v>
      </c>
      <c r="J8" s="39">
        <f>I8/$B$8</f>
        <v>0.15185415371866584</v>
      </c>
      <c r="K8" s="38">
        <v>960</v>
      </c>
      <c r="L8" s="39">
        <f>K8/$B$8</f>
        <v>0.19888129272840274</v>
      </c>
      <c r="R8" s="37"/>
    </row>
    <row r="9" spans="1:18" ht="18" customHeight="1">
      <c r="A9" s="8" t="s">
        <v>87</v>
      </c>
      <c r="B9" s="35">
        <v>2851</v>
      </c>
      <c r="C9" s="35">
        <v>331</v>
      </c>
      <c r="D9" s="36">
        <f>C9/$B$9</f>
        <v>0.11609961417046651</v>
      </c>
      <c r="E9" s="35">
        <v>70</v>
      </c>
      <c r="F9" s="36">
        <f>E9/$B$9</f>
        <v>2.4552788495264818E-2</v>
      </c>
      <c r="G9" s="35">
        <v>1154</v>
      </c>
      <c r="H9" s="36">
        <f>G9/$B$9</f>
        <v>0.40477025605050859</v>
      </c>
      <c r="I9" s="35">
        <v>566</v>
      </c>
      <c r="J9" s="36">
        <f>I9/$B$9</f>
        <v>0.19852683269028412</v>
      </c>
      <c r="K9" s="35">
        <v>730</v>
      </c>
      <c r="L9" s="36">
        <f>K9/$B$9</f>
        <v>0.256050508593476</v>
      </c>
    </row>
    <row r="10" spans="1:18" ht="18" customHeight="1">
      <c r="A10" s="12" t="s">
        <v>89</v>
      </c>
      <c r="B10" s="38">
        <v>5020</v>
      </c>
      <c r="C10" s="38">
        <v>740</v>
      </c>
      <c r="D10" s="39">
        <f>C10/$B$10</f>
        <v>0.14741035856573706</v>
      </c>
      <c r="E10" s="38">
        <v>97</v>
      </c>
      <c r="F10" s="39">
        <f>E10/$B$10</f>
        <v>1.9322709163346614E-2</v>
      </c>
      <c r="G10" s="38">
        <v>3244</v>
      </c>
      <c r="H10" s="39">
        <f>G10/$B$10</f>
        <v>0.64621513944223108</v>
      </c>
      <c r="I10" s="38">
        <v>465</v>
      </c>
      <c r="J10" s="39">
        <f>I10/$B$10</f>
        <v>9.2629482071713148E-2</v>
      </c>
      <c r="K10" s="38">
        <v>474</v>
      </c>
      <c r="L10" s="39">
        <f>K10/$B$10</f>
        <v>9.4422310756972105E-2</v>
      </c>
    </row>
    <row r="11" spans="1:18" ht="18" customHeight="1">
      <c r="A11" s="10" t="s">
        <v>91</v>
      </c>
      <c r="B11" s="35">
        <v>9848</v>
      </c>
      <c r="C11" s="35">
        <v>1739</v>
      </c>
      <c r="D11" s="36">
        <f>C11/$B$11</f>
        <v>0.17658407798537773</v>
      </c>
      <c r="E11" s="35">
        <v>619</v>
      </c>
      <c r="F11" s="36">
        <f>E11/$B$11</f>
        <v>6.2855402112103984E-2</v>
      </c>
      <c r="G11" s="35">
        <v>3935</v>
      </c>
      <c r="H11" s="36">
        <f>G11/$B$11</f>
        <v>0.3995735174654752</v>
      </c>
      <c r="I11" s="35">
        <v>1374</v>
      </c>
      <c r="J11" s="36">
        <f>I11/$B$11</f>
        <v>0.13952071486596263</v>
      </c>
      <c r="K11" s="35">
        <v>2181</v>
      </c>
      <c r="L11" s="36">
        <f>K11/$B$11</f>
        <v>0.22146628757108042</v>
      </c>
    </row>
    <row r="12" spans="1:18" ht="18" customHeight="1">
      <c r="A12" s="12" t="s">
        <v>93</v>
      </c>
      <c r="B12" s="38">
        <v>7362</v>
      </c>
      <c r="C12" s="38">
        <v>1075</v>
      </c>
      <c r="D12" s="39">
        <f>C12/$B$12</f>
        <v>0.14602010323281717</v>
      </c>
      <c r="E12" s="38">
        <v>125</v>
      </c>
      <c r="F12" s="39">
        <f>E12/$B$12</f>
        <v>1.6979081771257811E-2</v>
      </c>
      <c r="G12" s="38">
        <v>3912</v>
      </c>
      <c r="H12" s="39">
        <f>G12/$B$12</f>
        <v>0.53137734311328444</v>
      </c>
      <c r="I12" s="38">
        <v>1712</v>
      </c>
      <c r="J12" s="39">
        <f>I12/$B$12</f>
        <v>0.23254550393914697</v>
      </c>
      <c r="K12" s="38">
        <v>538</v>
      </c>
      <c r="L12" s="39">
        <f>K12/$B$12</f>
        <v>7.307796794349361E-2</v>
      </c>
      <c r="R12" s="37"/>
    </row>
    <row r="13" spans="1:18" ht="18" customHeight="1">
      <c r="A13" s="10" t="s">
        <v>94</v>
      </c>
      <c r="B13" s="35">
        <v>834</v>
      </c>
      <c r="C13" s="35">
        <v>34</v>
      </c>
      <c r="D13" s="36">
        <f>C13/$B$13</f>
        <v>4.0767386091127102E-2</v>
      </c>
      <c r="E13" s="35">
        <v>1</v>
      </c>
      <c r="F13" s="36">
        <f>E13/$B$13</f>
        <v>1.199040767386091E-3</v>
      </c>
      <c r="G13" s="35">
        <v>794</v>
      </c>
      <c r="H13" s="36">
        <f>G13/$B$13</f>
        <v>0.95203836930455632</v>
      </c>
      <c r="I13" s="35">
        <v>0</v>
      </c>
      <c r="J13" s="36">
        <f>I13/$B$13</f>
        <v>0</v>
      </c>
      <c r="K13" s="35">
        <v>5</v>
      </c>
      <c r="L13" s="36">
        <f>K13/$B$13</f>
        <v>5.9952038369304557E-3</v>
      </c>
    </row>
    <row r="14" spans="1:18" ht="18" customHeight="1">
      <c r="A14" s="12" t="s">
        <v>97</v>
      </c>
      <c r="B14" s="38">
        <v>4976</v>
      </c>
      <c r="C14" s="38">
        <v>1311</v>
      </c>
      <c r="D14" s="39">
        <f>C14/$B$14</f>
        <v>0.26346463022508038</v>
      </c>
      <c r="E14" s="38">
        <v>296</v>
      </c>
      <c r="F14" s="39">
        <f>E14/$B$14</f>
        <v>5.9485530546623797E-2</v>
      </c>
      <c r="G14" s="38">
        <v>1669</v>
      </c>
      <c r="H14" s="39">
        <f>G14/$B$14</f>
        <v>0.33540996784565918</v>
      </c>
      <c r="I14" s="38">
        <v>1603</v>
      </c>
      <c r="J14" s="39">
        <f>I14/$B$14</f>
        <v>0.32214630225080387</v>
      </c>
      <c r="K14" s="38">
        <v>97</v>
      </c>
      <c r="L14" s="39">
        <f>K14/$B$14</f>
        <v>1.9493569131832797E-2</v>
      </c>
    </row>
    <row r="15" spans="1:18" ht="18" customHeight="1">
      <c r="A15" s="10" t="s">
        <v>99</v>
      </c>
      <c r="B15" s="35">
        <v>1138</v>
      </c>
      <c r="C15" s="35">
        <v>243</v>
      </c>
      <c r="D15" s="36">
        <f>C15/$B$15</f>
        <v>0.21353251318101935</v>
      </c>
      <c r="E15" s="35">
        <v>98</v>
      </c>
      <c r="F15" s="36">
        <f>E15/$B$15</f>
        <v>8.6115992970123026E-2</v>
      </c>
      <c r="G15" s="35">
        <v>569</v>
      </c>
      <c r="H15" s="36">
        <f>G15/$B$15</f>
        <v>0.5</v>
      </c>
      <c r="I15" s="35">
        <v>210</v>
      </c>
      <c r="J15" s="36">
        <f>I15/$B$15</f>
        <v>0.18453427065026362</v>
      </c>
      <c r="K15" s="35">
        <v>18</v>
      </c>
      <c r="L15" s="36">
        <f>K15/$B$15</f>
        <v>1.5817223198594025E-2</v>
      </c>
    </row>
    <row r="16" spans="1:18" ht="18" customHeight="1">
      <c r="A16" s="12" t="s">
        <v>100</v>
      </c>
      <c r="B16" s="38">
        <v>1877</v>
      </c>
      <c r="C16" s="38">
        <v>366</v>
      </c>
      <c r="D16" s="39">
        <f>C16/$B$16</f>
        <v>0.19499200852424081</v>
      </c>
      <c r="E16" s="38">
        <v>153</v>
      </c>
      <c r="F16" s="39">
        <f>E16/$B$16</f>
        <v>8.1513052743740017E-2</v>
      </c>
      <c r="G16" s="38">
        <v>896</v>
      </c>
      <c r="H16" s="39">
        <f>G16/$B$16</f>
        <v>0.47735748534896111</v>
      </c>
      <c r="I16" s="38">
        <v>233</v>
      </c>
      <c r="J16" s="39">
        <f>I16/$B$16</f>
        <v>0.1241342567927544</v>
      </c>
      <c r="K16" s="38">
        <v>229</v>
      </c>
      <c r="L16" s="39">
        <f>K16/$B$16</f>
        <v>0.12200319659030368</v>
      </c>
    </row>
    <row r="17" spans="1:12" ht="18" customHeight="1">
      <c r="A17" s="10" t="s">
        <v>101</v>
      </c>
      <c r="B17" s="35">
        <v>2591</v>
      </c>
      <c r="C17" s="35">
        <v>178</v>
      </c>
      <c r="D17" s="36">
        <f>C17/$B$17</f>
        <v>6.869934388267078E-2</v>
      </c>
      <c r="E17" s="35">
        <v>98</v>
      </c>
      <c r="F17" s="36">
        <f>E17/$B$17</f>
        <v>3.7823234272481666E-2</v>
      </c>
      <c r="G17" s="35">
        <v>947</v>
      </c>
      <c r="H17" s="36">
        <f>G17/$B$17</f>
        <v>0.36549594751061365</v>
      </c>
      <c r="I17" s="35">
        <v>203</v>
      </c>
      <c r="J17" s="36">
        <f>I17/$B$17</f>
        <v>7.8348128135854886E-2</v>
      </c>
      <c r="K17" s="35">
        <v>1165</v>
      </c>
      <c r="L17" s="36">
        <f>K17/$B$17</f>
        <v>0.44963334619837902</v>
      </c>
    </row>
    <row r="18" spans="1:12" ht="18" customHeight="1">
      <c r="A18" s="12" t="s">
        <v>102</v>
      </c>
      <c r="B18" s="38">
        <v>10814</v>
      </c>
      <c r="C18" s="38">
        <v>1422</v>
      </c>
      <c r="D18" s="39">
        <f>C18/$B$18</f>
        <v>0.13149620861845757</v>
      </c>
      <c r="E18" s="38">
        <v>195</v>
      </c>
      <c r="F18" s="39">
        <f>E18/$B$18</f>
        <v>1.8032180506750508E-2</v>
      </c>
      <c r="G18" s="38">
        <v>6216</v>
      </c>
      <c r="H18" s="39">
        <f>G18/$B$18</f>
        <v>0.57481043092287776</v>
      </c>
      <c r="I18" s="38">
        <v>1302</v>
      </c>
      <c r="J18" s="39">
        <f>I18/$B$18</f>
        <v>0.12039948215276493</v>
      </c>
      <c r="K18" s="38">
        <v>1679</v>
      </c>
      <c r="L18" s="39">
        <f>K18/$B$18</f>
        <v>0.15526169779914925</v>
      </c>
    </row>
    <row r="19" spans="1:12" ht="15.75" customHeight="1">
      <c r="A19" s="14" t="s">
        <v>108</v>
      </c>
      <c r="B19" s="24"/>
      <c r="C19" s="24"/>
      <c r="D19" s="24"/>
      <c r="E19" s="24"/>
      <c r="F19" s="24"/>
      <c r="G19" s="24"/>
    </row>
    <row r="20" spans="1:12" ht="15.75" customHeight="1">
      <c r="B20" s="24"/>
      <c r="C20" s="24"/>
      <c r="D20" s="40"/>
      <c r="E20" s="40"/>
      <c r="F20" s="40"/>
      <c r="G20" s="40"/>
      <c r="H20" s="40"/>
      <c r="I20" s="40"/>
      <c r="K20" s="40"/>
    </row>
    <row r="21" spans="1:12" ht="15.75" customHeight="1">
      <c r="A21" s="6"/>
      <c r="B21" s="53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15.75" customHeight="1">
      <c r="A22" s="1" t="s">
        <v>109</v>
      </c>
      <c r="B22" s="24"/>
      <c r="C22" s="24"/>
      <c r="D22" s="24"/>
      <c r="E22" s="24"/>
      <c r="F22" s="24"/>
      <c r="G22" s="24"/>
    </row>
    <row r="23" spans="1:12" ht="15.75" customHeight="1">
      <c r="A23" s="2"/>
      <c r="B23" s="24"/>
      <c r="C23" s="24"/>
      <c r="D23" s="24"/>
      <c r="E23" s="24"/>
      <c r="F23" s="24"/>
      <c r="G23" s="24"/>
    </row>
    <row r="24" spans="1:12" ht="18" customHeight="1">
      <c r="A24" s="2"/>
      <c r="B24" s="9" t="s">
        <v>13</v>
      </c>
      <c r="C24" s="144" t="s">
        <v>77</v>
      </c>
      <c r="D24" s="146"/>
      <c r="E24" s="144" t="s">
        <v>78</v>
      </c>
      <c r="F24" s="146"/>
      <c r="G24" s="144" t="s">
        <v>79</v>
      </c>
      <c r="H24" s="146"/>
      <c r="I24" s="144" t="s">
        <v>80</v>
      </c>
      <c r="J24" s="146"/>
      <c r="K24" s="144" t="s">
        <v>81</v>
      </c>
      <c r="L24" s="146"/>
    </row>
    <row r="25" spans="1:12" ht="18" customHeight="1">
      <c r="A25" s="2"/>
      <c r="B25" s="8" t="s">
        <v>82</v>
      </c>
      <c r="C25" s="8" t="s">
        <v>82</v>
      </c>
      <c r="D25" s="8" t="s">
        <v>83</v>
      </c>
      <c r="E25" s="8" t="s">
        <v>82</v>
      </c>
      <c r="F25" s="8" t="s">
        <v>83</v>
      </c>
      <c r="G25" s="8" t="s">
        <v>82</v>
      </c>
      <c r="H25" s="8" t="s">
        <v>83</v>
      </c>
      <c r="I25" s="8" t="s">
        <v>82</v>
      </c>
      <c r="J25" s="8" t="s">
        <v>83</v>
      </c>
      <c r="K25" s="8" t="s">
        <v>82</v>
      </c>
      <c r="L25" s="8" t="s">
        <v>83</v>
      </c>
    </row>
    <row r="26" spans="1:12" ht="18" customHeight="1">
      <c r="A26" s="9" t="s">
        <v>13</v>
      </c>
      <c r="B26" s="35">
        <v>20677</v>
      </c>
      <c r="C26" s="35">
        <v>3266.9659999999999</v>
      </c>
      <c r="D26" s="36">
        <v>0.158</v>
      </c>
      <c r="E26" s="35">
        <v>765.04899999999998</v>
      </c>
      <c r="F26" s="36">
        <v>3.6999999999999998E-2</v>
      </c>
      <c r="G26" s="35">
        <v>10462.56</v>
      </c>
      <c r="H26" s="36">
        <v>0.50600000000000001</v>
      </c>
      <c r="I26" s="35">
        <v>3142.904</v>
      </c>
      <c r="J26" s="36">
        <v>0.152</v>
      </c>
      <c r="K26" s="35">
        <v>3039.5189999999998</v>
      </c>
      <c r="L26" s="36">
        <v>0.14699999999999999</v>
      </c>
    </row>
    <row r="27" spans="1:12" ht="18" customHeight="1">
      <c r="A27" s="8" t="s">
        <v>84</v>
      </c>
      <c r="B27" s="38">
        <v>11351</v>
      </c>
      <c r="C27" s="38">
        <v>1611.8420000000001</v>
      </c>
      <c r="D27" s="39">
        <v>0.14199999999999999</v>
      </c>
      <c r="E27" s="38">
        <v>340.53</v>
      </c>
      <c r="F27" s="39">
        <v>0.03</v>
      </c>
      <c r="G27" s="38">
        <v>5845.7650000000003</v>
      </c>
      <c r="H27" s="39">
        <v>0.51500000000000001</v>
      </c>
      <c r="I27" s="38">
        <v>1657.2460000000001</v>
      </c>
      <c r="J27" s="39">
        <v>0.14599999999999999</v>
      </c>
      <c r="K27" s="38">
        <v>1895.617</v>
      </c>
      <c r="L27" s="39">
        <v>0.16700000000000001</v>
      </c>
    </row>
    <row r="28" spans="1:12" ht="18" customHeight="1">
      <c r="A28" s="8" t="s">
        <v>85</v>
      </c>
      <c r="B28" s="35">
        <v>7339</v>
      </c>
      <c r="C28" s="35">
        <v>718.928</v>
      </c>
      <c r="D28" s="36">
        <v>9.8000000000000004E-2</v>
      </c>
      <c r="E28" s="35">
        <v>740.93600000000004</v>
      </c>
      <c r="F28" s="36">
        <v>0.10100000000000001</v>
      </c>
      <c r="G28" s="35">
        <v>3491.9360000000001</v>
      </c>
      <c r="H28" s="36">
        <v>0.47599999999999998</v>
      </c>
      <c r="I28" s="35">
        <v>1173.76</v>
      </c>
      <c r="J28" s="36">
        <v>0.16</v>
      </c>
      <c r="K28" s="35">
        <v>1210.44</v>
      </c>
      <c r="L28" s="36">
        <v>0.16500000000000001</v>
      </c>
    </row>
    <row r="29" spans="1:12" ht="18" customHeight="1">
      <c r="A29" s="8" t="s">
        <v>86</v>
      </c>
      <c r="B29" s="38">
        <v>4542</v>
      </c>
      <c r="C29" s="38">
        <v>849.35400000000004</v>
      </c>
      <c r="D29" s="39">
        <v>0.187</v>
      </c>
      <c r="E29" s="38">
        <v>0</v>
      </c>
      <c r="F29" s="38">
        <v>0</v>
      </c>
      <c r="G29" s="38">
        <v>2098.404</v>
      </c>
      <c r="H29" s="39">
        <v>0.46200000000000002</v>
      </c>
      <c r="I29" s="38">
        <v>654.048</v>
      </c>
      <c r="J29" s="39">
        <v>0.14399999999999999</v>
      </c>
      <c r="K29" s="38">
        <v>940.19399999999996</v>
      </c>
      <c r="L29" s="39">
        <v>0.20699999999999999</v>
      </c>
    </row>
    <row r="30" spans="1:12" ht="18" customHeight="1">
      <c r="A30" s="8" t="s">
        <v>87</v>
      </c>
      <c r="B30" s="35">
        <v>2920</v>
      </c>
      <c r="C30" s="35">
        <v>321.2</v>
      </c>
      <c r="D30" s="36">
        <v>0.11</v>
      </c>
      <c r="E30" s="35">
        <v>52.56</v>
      </c>
      <c r="F30" s="36">
        <v>1.7999999999999999E-2</v>
      </c>
      <c r="G30" s="35">
        <v>1270.2</v>
      </c>
      <c r="H30" s="36">
        <v>0.435</v>
      </c>
      <c r="I30" s="35">
        <v>505.16</v>
      </c>
      <c r="J30" s="36">
        <v>0.17299999999999999</v>
      </c>
      <c r="K30" s="35">
        <v>773.8</v>
      </c>
      <c r="L30" s="36">
        <v>0.26500000000000001</v>
      </c>
    </row>
    <row r="31" spans="1:12" ht="18" customHeight="1">
      <c r="A31" s="12" t="s">
        <v>89</v>
      </c>
      <c r="B31" s="38">
        <v>4625</v>
      </c>
      <c r="C31" s="38">
        <v>772.375</v>
      </c>
      <c r="D31" s="39">
        <v>0.16700000000000001</v>
      </c>
      <c r="E31" s="38">
        <v>64.75</v>
      </c>
      <c r="F31" s="39">
        <v>1.4E-2</v>
      </c>
      <c r="G31" s="38">
        <v>2793.5</v>
      </c>
      <c r="H31" s="39">
        <v>0.60399999999999998</v>
      </c>
      <c r="I31" s="38">
        <v>564.25</v>
      </c>
      <c r="J31" s="39">
        <v>0.122</v>
      </c>
      <c r="K31" s="38">
        <v>425.5</v>
      </c>
      <c r="L31" s="39">
        <v>9.1999999999999998E-2</v>
      </c>
    </row>
    <row r="32" spans="1:12" ht="18" customHeight="1">
      <c r="A32" s="10" t="s">
        <v>91</v>
      </c>
      <c r="B32" s="35">
        <v>9535</v>
      </c>
      <c r="C32" s="35">
        <v>1716.3</v>
      </c>
      <c r="D32" s="36">
        <v>0.18</v>
      </c>
      <c r="E32" s="35">
        <v>581.63499999999999</v>
      </c>
      <c r="F32" s="36">
        <v>6.0999999999999999E-2</v>
      </c>
      <c r="G32" s="35">
        <v>3957.0250000000001</v>
      </c>
      <c r="H32" s="36">
        <v>0.41499999999999998</v>
      </c>
      <c r="I32" s="35">
        <v>1239.55</v>
      </c>
      <c r="J32" s="36">
        <v>0.13</v>
      </c>
      <c r="K32" s="35">
        <v>2040.49</v>
      </c>
      <c r="L32" s="36">
        <v>0.214</v>
      </c>
    </row>
    <row r="33" spans="1:12" ht="18" customHeight="1">
      <c r="A33" s="12" t="s">
        <v>93</v>
      </c>
      <c r="B33" s="38">
        <v>6517</v>
      </c>
      <c r="C33" s="38">
        <v>782.04</v>
      </c>
      <c r="D33" s="39">
        <v>0.12</v>
      </c>
      <c r="E33" s="38">
        <v>110.789</v>
      </c>
      <c r="F33" s="39">
        <v>1.7000000000000001E-2</v>
      </c>
      <c r="G33" s="38">
        <v>3714.69</v>
      </c>
      <c r="H33" s="39">
        <v>0.56999999999999995</v>
      </c>
      <c r="I33" s="38">
        <v>1335.9849999999999</v>
      </c>
      <c r="J33" s="39">
        <v>0.20499999999999999</v>
      </c>
      <c r="K33" s="38">
        <v>573.49599999999998</v>
      </c>
      <c r="L33" s="39">
        <v>8.7999999999999995E-2</v>
      </c>
    </row>
    <row r="34" spans="1:12" ht="18" customHeight="1">
      <c r="A34" s="10" t="s">
        <v>94</v>
      </c>
      <c r="B34" s="35">
        <v>673</v>
      </c>
      <c r="C34" s="35">
        <v>24.228000000000002</v>
      </c>
      <c r="D34" s="36">
        <v>3.5999999999999997E-2</v>
      </c>
      <c r="E34" s="35">
        <v>0</v>
      </c>
      <c r="F34" s="35">
        <v>0</v>
      </c>
      <c r="G34" s="35">
        <v>640.69600000000003</v>
      </c>
      <c r="H34" s="36">
        <v>0.95199999999999996</v>
      </c>
      <c r="I34" s="36">
        <v>0.67300000000000004</v>
      </c>
      <c r="J34" s="36">
        <v>1E-3</v>
      </c>
      <c r="K34" s="35">
        <v>6.73</v>
      </c>
      <c r="L34" s="36">
        <v>0.01</v>
      </c>
    </row>
    <row r="35" spans="1:12" ht="18" customHeight="1">
      <c r="A35" s="12" t="s">
        <v>97</v>
      </c>
      <c r="B35" s="38">
        <v>4070</v>
      </c>
      <c r="C35" s="38">
        <v>1005.29</v>
      </c>
      <c r="D35" s="39">
        <v>0.247</v>
      </c>
      <c r="E35" s="38">
        <v>231.99</v>
      </c>
      <c r="F35" s="39">
        <v>5.7000000000000002E-2</v>
      </c>
      <c r="G35" s="38">
        <v>1505.9</v>
      </c>
      <c r="H35" s="39">
        <v>0.37</v>
      </c>
      <c r="I35" s="38">
        <v>1245.42</v>
      </c>
      <c r="J35" s="39">
        <v>0.30599999999999999</v>
      </c>
      <c r="K35" s="38">
        <v>81.400000000000006</v>
      </c>
      <c r="L35" s="39">
        <v>0.02</v>
      </c>
    </row>
    <row r="36" spans="1:12" ht="18" customHeight="1">
      <c r="A36" s="10" t="s">
        <v>99</v>
      </c>
      <c r="B36" s="35">
        <v>1073</v>
      </c>
      <c r="C36" s="35">
        <v>212.45400000000001</v>
      </c>
      <c r="D36" s="36">
        <v>0.19800000000000001</v>
      </c>
      <c r="E36" s="35">
        <v>92.278000000000006</v>
      </c>
      <c r="F36" s="36">
        <v>8.5999999999999993E-2</v>
      </c>
      <c r="G36" s="35">
        <v>580.49300000000005</v>
      </c>
      <c r="H36" s="36">
        <v>0.54100000000000004</v>
      </c>
      <c r="I36" s="35">
        <v>180.26400000000001</v>
      </c>
      <c r="J36" s="36">
        <v>0.16800000000000001</v>
      </c>
      <c r="K36" s="35">
        <v>7.5110000000000001</v>
      </c>
      <c r="L36" s="36">
        <v>7.0000000000000001E-3</v>
      </c>
    </row>
    <row r="37" spans="1:12" ht="18" customHeight="1">
      <c r="A37" s="12" t="s">
        <v>100</v>
      </c>
      <c r="B37" s="38">
        <v>1851</v>
      </c>
      <c r="C37" s="38">
        <v>403.51799999999997</v>
      </c>
      <c r="D37" s="39">
        <v>0.218</v>
      </c>
      <c r="E37" s="38">
        <v>172.143</v>
      </c>
      <c r="F37" s="39">
        <v>9.2999999999999999E-2</v>
      </c>
      <c r="G37" s="38">
        <v>903.28800000000001</v>
      </c>
      <c r="H37" s="39">
        <v>0.48799999999999999</v>
      </c>
      <c r="I37" s="38">
        <v>205.46100000000001</v>
      </c>
      <c r="J37" s="39">
        <v>0.111</v>
      </c>
      <c r="K37" s="38">
        <v>164.739</v>
      </c>
      <c r="L37" s="39">
        <v>8.8999999999999996E-2</v>
      </c>
    </row>
    <row r="38" spans="1:12" ht="18" customHeight="1">
      <c r="A38" s="10" t="s">
        <v>101</v>
      </c>
      <c r="B38" s="35">
        <v>2752</v>
      </c>
      <c r="C38" s="35">
        <v>253.184</v>
      </c>
      <c r="D38" s="36">
        <v>9.1999999999999998E-2</v>
      </c>
      <c r="E38" s="35">
        <v>82.56</v>
      </c>
      <c r="F38" s="36">
        <v>0.03</v>
      </c>
      <c r="G38" s="35">
        <v>1076.0319999999999</v>
      </c>
      <c r="H38" s="36">
        <v>0.39100000000000001</v>
      </c>
      <c r="I38" s="35">
        <v>253.184</v>
      </c>
      <c r="J38" s="36">
        <v>9.1999999999999998E-2</v>
      </c>
      <c r="K38" s="35">
        <v>1087.04</v>
      </c>
      <c r="L38" s="36">
        <v>0.39500000000000002</v>
      </c>
    </row>
    <row r="39" spans="1:12" ht="18" customHeight="1">
      <c r="A39" s="12" t="s">
        <v>102</v>
      </c>
      <c r="B39" s="38">
        <v>10258</v>
      </c>
      <c r="C39" s="38">
        <v>1374.5719999999999</v>
      </c>
      <c r="D39" s="39">
        <v>0.13400000000000001</v>
      </c>
      <c r="E39" s="38">
        <v>174.386</v>
      </c>
      <c r="F39" s="39">
        <v>1.7000000000000001E-2</v>
      </c>
      <c r="G39" s="38">
        <v>5764.9960000000001</v>
      </c>
      <c r="H39" s="39">
        <v>0.56200000000000006</v>
      </c>
      <c r="I39" s="38">
        <v>1251.4760000000001</v>
      </c>
      <c r="J39" s="39">
        <v>0.122</v>
      </c>
      <c r="K39" s="38">
        <v>1692.57</v>
      </c>
      <c r="L39" s="39">
        <v>0.16500000000000001</v>
      </c>
    </row>
    <row r="40" spans="1:12" ht="15.75" customHeight="1">
      <c r="A40" s="14" t="s">
        <v>108</v>
      </c>
      <c r="B40" s="24"/>
      <c r="C40" s="54"/>
      <c r="D40" s="24"/>
      <c r="E40" s="54"/>
      <c r="F40" s="24"/>
      <c r="G40" s="24"/>
    </row>
    <row r="41" spans="1:12" ht="15.75" customHeight="1">
      <c r="B41" s="24"/>
      <c r="C41" s="24"/>
      <c r="D41" s="24"/>
      <c r="E41" s="24"/>
      <c r="F41" s="24"/>
      <c r="G41" s="24"/>
      <c r="I41" s="40"/>
      <c r="K41" s="40"/>
    </row>
    <row r="42" spans="1:12" ht="15.75" customHeight="1">
      <c r="A42" s="1" t="s">
        <v>111</v>
      </c>
      <c r="B42" s="24"/>
      <c r="C42" s="24"/>
      <c r="D42" s="24"/>
      <c r="E42" s="24"/>
      <c r="F42" s="24"/>
      <c r="G42" s="24"/>
    </row>
    <row r="43" spans="1:12" ht="15.75" customHeight="1">
      <c r="A43" s="2"/>
      <c r="B43" s="24"/>
      <c r="C43" s="24"/>
      <c r="D43" s="24"/>
      <c r="E43" s="24"/>
      <c r="F43" s="24"/>
      <c r="G43" s="24"/>
    </row>
    <row r="44" spans="1:12" ht="18" customHeight="1">
      <c r="A44" s="2"/>
      <c r="B44" s="9" t="s">
        <v>13</v>
      </c>
      <c r="C44" s="144" t="s">
        <v>77</v>
      </c>
      <c r="D44" s="146"/>
      <c r="E44" s="144" t="s">
        <v>78</v>
      </c>
      <c r="F44" s="146"/>
      <c r="G44" s="144" t="s">
        <v>79</v>
      </c>
      <c r="H44" s="146"/>
      <c r="I44" s="144" t="s">
        <v>80</v>
      </c>
      <c r="J44" s="146"/>
      <c r="K44" s="144" t="s">
        <v>81</v>
      </c>
      <c r="L44" s="146"/>
    </row>
    <row r="45" spans="1:12" ht="18" customHeight="1">
      <c r="A45" s="2"/>
      <c r="B45" s="8" t="s">
        <v>82</v>
      </c>
      <c r="C45" s="8" t="s">
        <v>82</v>
      </c>
      <c r="D45" s="8" t="s">
        <v>83</v>
      </c>
      <c r="E45" s="8" t="s">
        <v>82</v>
      </c>
      <c r="F45" s="8" t="s">
        <v>83</v>
      </c>
      <c r="G45" s="8" t="s">
        <v>82</v>
      </c>
      <c r="H45" s="8" t="s">
        <v>83</v>
      </c>
      <c r="I45" s="8" t="s">
        <v>82</v>
      </c>
      <c r="J45" s="8" t="s">
        <v>83</v>
      </c>
      <c r="K45" s="8" t="s">
        <v>82</v>
      </c>
      <c r="L45" s="8" t="s">
        <v>83</v>
      </c>
    </row>
    <row r="46" spans="1:12" ht="18" customHeight="1">
      <c r="A46" s="9" t="s">
        <v>13</v>
      </c>
      <c r="B46" s="35">
        <v>22360</v>
      </c>
      <c r="C46" s="55">
        <f t="shared" ref="C46:C59" si="0">B46*D46</f>
        <v>3331.64</v>
      </c>
      <c r="D46" s="36">
        <v>0.14899999999999999</v>
      </c>
      <c r="E46" s="55">
        <f t="shared" ref="E46:E59" si="1">F46*B46</f>
        <v>725.00000000000114</v>
      </c>
      <c r="F46" s="36">
        <v>3.2423971377459802E-2</v>
      </c>
      <c r="G46" s="55">
        <f t="shared" ref="G46:G59" si="2">H46*B46</f>
        <v>11090.56</v>
      </c>
      <c r="H46" s="36">
        <v>0.496</v>
      </c>
      <c r="I46" s="55">
        <f t="shared" ref="I46:I59" si="3">J46*B46</f>
        <v>3001.9999999999991</v>
      </c>
      <c r="J46" s="36">
        <v>0.13425760286225399</v>
      </c>
      <c r="K46" s="55">
        <f t="shared" ref="K46:K59" si="4">L46*B46</f>
        <v>4215.0000000000045</v>
      </c>
      <c r="L46" s="36">
        <v>0.18850626118068001</v>
      </c>
    </row>
    <row r="47" spans="1:12" ht="18" customHeight="1">
      <c r="A47" s="8" t="s">
        <v>84</v>
      </c>
      <c r="B47" s="38">
        <v>12165</v>
      </c>
      <c r="C47" s="58">
        <f t="shared" si="0"/>
        <v>1471.9649999999999</v>
      </c>
      <c r="D47" s="39">
        <v>0.121</v>
      </c>
      <c r="E47" s="58">
        <f t="shared" si="1"/>
        <v>350.00000000000011</v>
      </c>
      <c r="F47" s="39">
        <v>2.8771064529387599E-2</v>
      </c>
      <c r="G47" s="58">
        <f t="shared" si="2"/>
        <v>6240.6450000000004</v>
      </c>
      <c r="H47" s="39">
        <v>0.51300000000000001</v>
      </c>
      <c r="I47" s="58">
        <f t="shared" si="3"/>
        <v>1686.0000000000043</v>
      </c>
      <c r="J47" s="39">
        <v>0.13859432799013599</v>
      </c>
      <c r="K47" s="58">
        <f t="shared" si="4"/>
        <v>2406.9999999999991</v>
      </c>
      <c r="L47" s="39">
        <v>0.197862720920674</v>
      </c>
    </row>
    <row r="48" spans="1:12" ht="18" customHeight="1">
      <c r="A48" s="8" t="s">
        <v>85</v>
      </c>
      <c r="B48" s="35">
        <v>7875</v>
      </c>
      <c r="C48" s="55">
        <f t="shared" si="0"/>
        <v>685.125</v>
      </c>
      <c r="D48" s="36">
        <v>8.6999999999999994E-2</v>
      </c>
      <c r="E48" s="55">
        <f t="shared" si="1"/>
        <v>714.00000000000023</v>
      </c>
      <c r="F48" s="36">
        <v>9.0666666666666701E-2</v>
      </c>
      <c r="G48" s="55">
        <f t="shared" si="2"/>
        <v>3559.5</v>
      </c>
      <c r="H48" s="36">
        <v>0.45200000000000001</v>
      </c>
      <c r="I48" s="55">
        <f t="shared" si="3"/>
        <v>1273.0000000000027</v>
      </c>
      <c r="J48" s="36">
        <v>0.16165079365079399</v>
      </c>
      <c r="K48" s="55">
        <f t="shared" si="4"/>
        <v>1638</v>
      </c>
      <c r="L48" s="36">
        <v>0.20799999999999999</v>
      </c>
    </row>
    <row r="49" spans="1:12" ht="18" customHeight="1">
      <c r="A49" s="8" t="s">
        <v>86</v>
      </c>
      <c r="B49" s="38">
        <v>5247</v>
      </c>
      <c r="C49" s="58">
        <f t="shared" si="0"/>
        <v>967.99999999999761</v>
      </c>
      <c r="D49" s="39">
        <v>0.184486373165618</v>
      </c>
      <c r="E49" s="58">
        <f t="shared" si="1"/>
        <v>1.000000000000002</v>
      </c>
      <c r="F49" s="39">
        <v>1.90585096245474E-4</v>
      </c>
      <c r="G49" s="58">
        <f t="shared" si="2"/>
        <v>2298.1860000000001</v>
      </c>
      <c r="H49" s="39">
        <v>0.438</v>
      </c>
      <c r="I49" s="58">
        <f t="shared" si="3"/>
        <v>664.00000000000284</v>
      </c>
      <c r="J49" s="39">
        <v>0.12654850390699501</v>
      </c>
      <c r="K49" s="58">
        <f t="shared" si="4"/>
        <v>1313.9999999999984</v>
      </c>
      <c r="L49" s="39">
        <v>0.25042881646655202</v>
      </c>
    </row>
    <row r="50" spans="1:12" ht="18" customHeight="1">
      <c r="A50" s="8" t="s">
        <v>87</v>
      </c>
      <c r="B50" s="35">
        <v>3334</v>
      </c>
      <c r="C50" s="55">
        <f t="shared" si="0"/>
        <v>406.74799999999999</v>
      </c>
      <c r="D50" s="36">
        <v>0.122</v>
      </c>
      <c r="E50" s="55">
        <f t="shared" si="1"/>
        <v>63.999999999999901</v>
      </c>
      <c r="F50" s="36">
        <v>1.9196160767846401E-2</v>
      </c>
      <c r="G50" s="55">
        <f t="shared" si="2"/>
        <v>1446.9559999999999</v>
      </c>
      <c r="H50" s="36">
        <v>0.434</v>
      </c>
      <c r="I50" s="55">
        <f t="shared" si="3"/>
        <v>571.00000000000045</v>
      </c>
      <c r="J50" s="36">
        <v>0.17126574685063001</v>
      </c>
      <c r="K50" s="55">
        <f t="shared" si="4"/>
        <v>846</v>
      </c>
      <c r="L50" s="36">
        <v>0.25374925014997002</v>
      </c>
    </row>
    <row r="51" spans="1:12" ht="18" customHeight="1">
      <c r="A51" s="12" t="s">
        <v>89</v>
      </c>
      <c r="B51" s="38">
        <v>5056</v>
      </c>
      <c r="C51" s="58">
        <f t="shared" si="0"/>
        <v>728.06399999999996</v>
      </c>
      <c r="D51" s="39">
        <v>0.14399999999999999</v>
      </c>
      <c r="E51" s="58">
        <f t="shared" si="1"/>
        <v>59.999999999999808</v>
      </c>
      <c r="F51" s="39">
        <v>1.1867088607594899E-2</v>
      </c>
      <c r="G51" s="58">
        <f t="shared" si="2"/>
        <v>3190.3360000000002</v>
      </c>
      <c r="H51" s="39">
        <v>0.63100000000000001</v>
      </c>
      <c r="I51" s="58">
        <f t="shared" si="3"/>
        <v>664.99999999999886</v>
      </c>
      <c r="J51" s="39">
        <v>0.131526898734177</v>
      </c>
      <c r="K51" s="58">
        <f t="shared" si="4"/>
        <v>409.99999999999977</v>
      </c>
      <c r="L51" s="39">
        <v>8.1091772151898694E-2</v>
      </c>
    </row>
    <row r="52" spans="1:12" ht="18" customHeight="1">
      <c r="A52" s="10" t="s">
        <v>91</v>
      </c>
      <c r="B52" s="35">
        <v>11087</v>
      </c>
      <c r="C52" s="55">
        <f t="shared" si="0"/>
        <v>1762.8330000000001</v>
      </c>
      <c r="D52" s="36">
        <v>0.159</v>
      </c>
      <c r="E52" s="55">
        <f t="shared" si="1"/>
        <v>577.00000000000023</v>
      </c>
      <c r="F52" s="36">
        <v>5.2042933164967997E-2</v>
      </c>
      <c r="G52" s="55">
        <f t="shared" si="2"/>
        <v>4179.799</v>
      </c>
      <c r="H52" s="36">
        <v>0.377</v>
      </c>
      <c r="I52" s="55">
        <f t="shared" si="3"/>
        <v>1257.9999999999959</v>
      </c>
      <c r="J52" s="36">
        <v>0.113466221701091</v>
      </c>
      <c r="K52" s="55">
        <f t="shared" si="4"/>
        <v>3312.9999999999968</v>
      </c>
      <c r="L52" s="36">
        <v>0.298818436006133</v>
      </c>
    </row>
    <row r="53" spans="1:12" ht="18" customHeight="1">
      <c r="A53" s="12" t="s">
        <v>93</v>
      </c>
      <c r="B53" s="38">
        <v>6216</v>
      </c>
      <c r="C53" s="58">
        <f t="shared" si="0"/>
        <v>839.16000000000008</v>
      </c>
      <c r="D53" s="39">
        <v>0.13500000000000001</v>
      </c>
      <c r="E53" s="58">
        <f t="shared" si="1"/>
        <v>88.000000000000256</v>
      </c>
      <c r="F53" s="39">
        <v>1.4157014157014199E-2</v>
      </c>
      <c r="G53" s="58">
        <f t="shared" si="2"/>
        <v>3717.1679999999997</v>
      </c>
      <c r="H53" s="39">
        <v>0.59799999999999998</v>
      </c>
      <c r="I53" s="58">
        <f t="shared" si="3"/>
        <v>1079.0000000000025</v>
      </c>
      <c r="J53" s="39">
        <v>0.173584298584299</v>
      </c>
      <c r="K53" s="58">
        <f t="shared" si="4"/>
        <v>491</v>
      </c>
      <c r="L53" s="39">
        <v>7.8989703989703994E-2</v>
      </c>
    </row>
    <row r="54" spans="1:12" ht="18" customHeight="1">
      <c r="A54" s="10" t="s">
        <v>94</v>
      </c>
      <c r="B54" s="35">
        <v>801</v>
      </c>
      <c r="C54" s="55">
        <f t="shared" si="0"/>
        <v>45.657000000000004</v>
      </c>
      <c r="D54" s="36">
        <v>5.7000000000000002E-2</v>
      </c>
      <c r="E54" s="55">
        <f t="shared" si="1"/>
        <v>0.99999999999999867</v>
      </c>
      <c r="F54" s="36">
        <v>1.24843945068664E-3</v>
      </c>
      <c r="G54" s="55">
        <f t="shared" si="2"/>
        <v>743.32800000000009</v>
      </c>
      <c r="H54" s="36">
        <v>0.92800000000000005</v>
      </c>
      <c r="I54" s="55">
        <f t="shared" si="3"/>
        <v>0</v>
      </c>
      <c r="J54" s="35">
        <v>0</v>
      </c>
      <c r="K54" s="55">
        <f t="shared" si="4"/>
        <v>11.000000000000032</v>
      </c>
      <c r="L54" s="36">
        <v>1.3732833957553099E-2</v>
      </c>
    </row>
    <row r="55" spans="1:12" ht="18" customHeight="1">
      <c r="A55" s="12" t="s">
        <v>97</v>
      </c>
      <c r="B55" s="38">
        <v>3416</v>
      </c>
      <c r="C55" s="58">
        <f t="shared" si="0"/>
        <v>990.64</v>
      </c>
      <c r="D55" s="39">
        <v>0.28999999999999998</v>
      </c>
      <c r="E55" s="58">
        <f t="shared" si="1"/>
        <v>173</v>
      </c>
      <c r="F55" s="39">
        <v>5.0644028103044497E-2</v>
      </c>
      <c r="G55" s="58">
        <f t="shared" si="2"/>
        <v>1226.3440000000001</v>
      </c>
      <c r="H55" s="39">
        <v>0.35899999999999999</v>
      </c>
      <c r="I55" s="58">
        <f t="shared" si="3"/>
        <v>934.00000000000136</v>
      </c>
      <c r="J55" s="39">
        <v>0.27341920374707301</v>
      </c>
      <c r="K55" s="58">
        <f t="shared" si="4"/>
        <v>91.000000000000071</v>
      </c>
      <c r="L55" s="39">
        <v>2.6639344262295101E-2</v>
      </c>
    </row>
    <row r="56" spans="1:12" ht="18" customHeight="1">
      <c r="A56" s="10" t="s">
        <v>99</v>
      </c>
      <c r="B56" s="35">
        <v>1115</v>
      </c>
      <c r="C56" s="55">
        <f t="shared" si="0"/>
        <v>266.48500000000001</v>
      </c>
      <c r="D56" s="36">
        <v>0.23899999999999999</v>
      </c>
      <c r="E56" s="55">
        <f t="shared" si="1"/>
        <v>71.999999999999957</v>
      </c>
      <c r="F56" s="36">
        <v>6.4573991031390096E-2</v>
      </c>
      <c r="G56" s="55">
        <f t="shared" si="2"/>
        <v>605.44500000000005</v>
      </c>
      <c r="H56" s="36">
        <v>0.54300000000000004</v>
      </c>
      <c r="I56" s="55">
        <f t="shared" si="3"/>
        <v>161.00000000000031</v>
      </c>
      <c r="J56" s="36">
        <v>0.144394618834081</v>
      </c>
      <c r="K56" s="55">
        <f t="shared" si="4"/>
        <v>11.000000000000004</v>
      </c>
      <c r="L56" s="36">
        <v>9.86547085201794E-3</v>
      </c>
    </row>
    <row r="57" spans="1:12" ht="18" customHeight="1">
      <c r="A57" s="12" t="s">
        <v>100</v>
      </c>
      <c r="B57" s="38">
        <v>1935</v>
      </c>
      <c r="C57" s="58">
        <f t="shared" si="0"/>
        <v>369.58499999999998</v>
      </c>
      <c r="D57" s="39">
        <v>0.191</v>
      </c>
      <c r="E57" s="58">
        <f t="shared" si="1"/>
        <v>169.99999999999994</v>
      </c>
      <c r="F57" s="39">
        <v>8.7855297157622705E-2</v>
      </c>
      <c r="G57" s="58">
        <f t="shared" si="2"/>
        <v>992.65499999999997</v>
      </c>
      <c r="H57" s="39">
        <v>0.51300000000000001</v>
      </c>
      <c r="I57" s="58">
        <f t="shared" si="3"/>
        <v>214.99999999999977</v>
      </c>
      <c r="J57" s="39">
        <v>0.11111111111111099</v>
      </c>
      <c r="K57" s="58">
        <f t="shared" si="4"/>
        <v>189.00000000000009</v>
      </c>
      <c r="L57" s="39">
        <v>9.7674418604651203E-2</v>
      </c>
    </row>
    <row r="58" spans="1:12" ht="18" customHeight="1">
      <c r="A58" s="10" t="s">
        <v>101</v>
      </c>
      <c r="B58" s="35">
        <v>3106</v>
      </c>
      <c r="C58" s="55">
        <f t="shared" si="0"/>
        <v>226.738</v>
      </c>
      <c r="D58" s="36">
        <v>7.2999999999999995E-2</v>
      </c>
      <c r="E58" s="55">
        <f t="shared" si="1"/>
        <v>101.99999999999991</v>
      </c>
      <c r="F58" s="36">
        <v>3.2839665164198298E-2</v>
      </c>
      <c r="G58" s="55">
        <f t="shared" si="2"/>
        <v>1052.934</v>
      </c>
      <c r="H58" s="36">
        <v>0.33900000000000002</v>
      </c>
      <c r="I58" s="55">
        <f t="shared" si="3"/>
        <v>572.9999999999992</v>
      </c>
      <c r="J58" s="36">
        <v>0.184481648422408</v>
      </c>
      <c r="K58" s="55">
        <f t="shared" si="4"/>
        <v>1153</v>
      </c>
      <c r="L58" s="36">
        <v>0.37121699935608499</v>
      </c>
    </row>
    <row r="59" spans="1:12" ht="18" customHeight="1">
      <c r="A59" s="12" t="s">
        <v>102</v>
      </c>
      <c r="B59" s="38">
        <v>11987</v>
      </c>
      <c r="C59" s="58">
        <f t="shared" si="0"/>
        <v>1430.0491</v>
      </c>
      <c r="D59" s="39">
        <v>0.1193</v>
      </c>
      <c r="E59" s="58">
        <f t="shared" si="1"/>
        <v>207.3751</v>
      </c>
      <c r="F59" s="39">
        <v>1.7299999999999999E-2</v>
      </c>
      <c r="G59" s="58">
        <f t="shared" si="2"/>
        <v>2060.5652999999998</v>
      </c>
      <c r="H59" s="39">
        <v>0.1719</v>
      </c>
      <c r="I59" s="58">
        <f t="shared" si="3"/>
        <v>4410.0173000000004</v>
      </c>
      <c r="J59" s="39">
        <v>0.3679</v>
      </c>
      <c r="K59" s="58">
        <f t="shared" si="4"/>
        <v>1119.5858000000001</v>
      </c>
      <c r="L59" s="39">
        <v>9.3399999999999997E-2</v>
      </c>
    </row>
    <row r="60" spans="1:12" ht="15.75" customHeight="1">
      <c r="A60" s="14" t="s">
        <v>108</v>
      </c>
      <c r="B60" s="24"/>
      <c r="C60" s="54"/>
      <c r="D60" s="24"/>
      <c r="E60" s="54"/>
      <c r="F60" s="24"/>
      <c r="G60" s="64"/>
      <c r="I60" s="64"/>
      <c r="K60" s="64"/>
    </row>
    <row r="61" spans="1:12" ht="15.75" customHeight="1">
      <c r="B61" s="24"/>
      <c r="C61" s="24"/>
      <c r="D61" s="24"/>
      <c r="E61" s="24"/>
      <c r="F61" s="24"/>
      <c r="G61" s="24"/>
    </row>
    <row r="62" spans="1:12" ht="15.75" customHeight="1">
      <c r="A62" s="1" t="s">
        <v>119</v>
      </c>
      <c r="B62" s="24"/>
      <c r="C62" s="24"/>
      <c r="D62" s="24"/>
      <c r="E62" s="24"/>
      <c r="F62" s="24"/>
      <c r="G62" s="24"/>
    </row>
    <row r="63" spans="1:12" ht="15.75" customHeight="1">
      <c r="A63" s="2"/>
      <c r="B63" s="24"/>
      <c r="C63" s="24"/>
      <c r="D63" s="24"/>
      <c r="E63" s="24"/>
      <c r="F63" s="24"/>
      <c r="G63" s="24"/>
    </row>
    <row r="64" spans="1:12" ht="18" customHeight="1">
      <c r="A64" s="2"/>
      <c r="B64" s="9" t="s">
        <v>13</v>
      </c>
      <c r="C64" s="144" t="s">
        <v>77</v>
      </c>
      <c r="D64" s="146"/>
      <c r="E64" s="144" t="s">
        <v>78</v>
      </c>
      <c r="F64" s="146"/>
      <c r="G64" s="144" t="s">
        <v>79</v>
      </c>
      <c r="H64" s="146"/>
      <c r="I64" s="144" t="s">
        <v>80</v>
      </c>
      <c r="J64" s="146"/>
      <c r="K64" s="144" t="s">
        <v>81</v>
      </c>
      <c r="L64" s="146"/>
    </row>
    <row r="65" spans="1:12" ht="18" customHeight="1">
      <c r="A65" s="2"/>
      <c r="B65" s="8" t="s">
        <v>82</v>
      </c>
      <c r="C65" s="8" t="s">
        <v>82</v>
      </c>
      <c r="D65" s="8" t="s">
        <v>83</v>
      </c>
      <c r="E65" s="8" t="s">
        <v>82</v>
      </c>
      <c r="F65" s="8" t="s">
        <v>83</v>
      </c>
      <c r="G65" s="8" t="s">
        <v>82</v>
      </c>
      <c r="H65" s="8" t="s">
        <v>83</v>
      </c>
      <c r="I65" s="8" t="s">
        <v>82</v>
      </c>
      <c r="J65" s="8" t="s">
        <v>83</v>
      </c>
      <c r="K65" s="8" t="s">
        <v>82</v>
      </c>
      <c r="L65" s="8" t="s">
        <v>83</v>
      </c>
    </row>
    <row r="66" spans="1:12" ht="18" customHeight="1">
      <c r="A66" s="9" t="s">
        <v>13</v>
      </c>
      <c r="B66" s="35">
        <v>23030</v>
      </c>
      <c r="C66" s="35">
        <v>3070</v>
      </c>
      <c r="D66" s="36">
        <v>0.133304385584021</v>
      </c>
      <c r="E66" s="35">
        <v>710</v>
      </c>
      <c r="F66" s="36">
        <v>3.0829353017802898E-2</v>
      </c>
      <c r="G66" s="35">
        <v>11443</v>
      </c>
      <c r="H66" s="36">
        <v>0.49687364307425103</v>
      </c>
      <c r="I66" s="35">
        <v>3263</v>
      </c>
      <c r="J66" s="36">
        <v>0.141684759009987</v>
      </c>
      <c r="K66" s="35">
        <v>4544</v>
      </c>
      <c r="L66" s="36">
        <v>0.19730785931393799</v>
      </c>
    </row>
    <row r="67" spans="1:12" ht="18" customHeight="1">
      <c r="A67" s="8" t="s">
        <v>84</v>
      </c>
      <c r="B67" s="38">
        <v>12114</v>
      </c>
      <c r="C67" s="38">
        <v>1438</v>
      </c>
      <c r="D67" s="39">
        <v>0.118705629849761</v>
      </c>
      <c r="E67" s="38">
        <v>319</v>
      </c>
      <c r="F67" s="39">
        <v>2.6333168235099898E-2</v>
      </c>
      <c r="G67" s="38">
        <v>6091</v>
      </c>
      <c r="H67" s="39">
        <v>0.50280666996863099</v>
      </c>
      <c r="I67" s="38">
        <v>1695</v>
      </c>
      <c r="J67" s="39">
        <v>0.139920752847945</v>
      </c>
      <c r="K67" s="38">
        <v>2571</v>
      </c>
      <c r="L67" s="39">
        <v>0.212233779098564</v>
      </c>
    </row>
    <row r="68" spans="1:12" ht="18" customHeight="1">
      <c r="A68" s="8" t="s">
        <v>85</v>
      </c>
      <c r="B68" s="35">
        <v>8470</v>
      </c>
      <c r="C68" s="35">
        <v>660</v>
      </c>
      <c r="D68" s="36">
        <v>7.7922077922077906E-2</v>
      </c>
      <c r="E68" s="35">
        <v>691</v>
      </c>
      <c r="F68" s="36">
        <v>8.1582054309326996E-2</v>
      </c>
      <c r="G68" s="35">
        <v>3782</v>
      </c>
      <c r="H68" s="36">
        <v>0.44651711924439202</v>
      </c>
      <c r="I68" s="35">
        <v>1311</v>
      </c>
      <c r="J68" s="36">
        <v>0.154781582054309</v>
      </c>
      <c r="K68" s="55">
        <v>2026</v>
      </c>
      <c r="L68" s="36">
        <v>0.239197166469894</v>
      </c>
    </row>
    <row r="69" spans="1:12" ht="18" customHeight="1">
      <c r="A69" s="8" t="s">
        <v>86</v>
      </c>
      <c r="B69" s="38">
        <v>5278</v>
      </c>
      <c r="C69" s="38">
        <v>861</v>
      </c>
      <c r="D69" s="39">
        <v>0.16312997347480099</v>
      </c>
      <c r="E69" s="38">
        <v>1</v>
      </c>
      <c r="F69" s="39">
        <v>1.8946570670708599E-4</v>
      </c>
      <c r="G69" s="38">
        <v>2458</v>
      </c>
      <c r="H69" s="39">
        <v>0.46570670708601702</v>
      </c>
      <c r="I69" s="38">
        <v>666</v>
      </c>
      <c r="J69" s="39">
        <v>0.12618416066691901</v>
      </c>
      <c r="K69" s="38">
        <v>1292</v>
      </c>
      <c r="L69" s="39">
        <v>0.24478969306555501</v>
      </c>
    </row>
    <row r="70" spans="1:12" ht="18" customHeight="1">
      <c r="A70" s="8" t="s">
        <v>87</v>
      </c>
      <c r="B70" s="35">
        <v>3720</v>
      </c>
      <c r="C70" s="35">
        <v>355</v>
      </c>
      <c r="D70" s="36">
        <v>9.5430107526881705E-2</v>
      </c>
      <c r="E70" s="35">
        <v>75</v>
      </c>
      <c r="F70" s="36">
        <v>2.0161290322580599E-2</v>
      </c>
      <c r="G70" s="35">
        <v>1697</v>
      </c>
      <c r="H70" s="36">
        <v>0.456182795698925</v>
      </c>
      <c r="I70" s="35">
        <v>766</v>
      </c>
      <c r="J70" s="36">
        <v>0.20591397849462401</v>
      </c>
      <c r="K70" s="35">
        <v>827</v>
      </c>
      <c r="L70" s="36">
        <v>0.22231182795698901</v>
      </c>
    </row>
    <row r="71" spans="1:12" ht="18" customHeight="1">
      <c r="A71" s="12" t="s">
        <v>89</v>
      </c>
      <c r="B71" s="38">
        <v>4706</v>
      </c>
      <c r="C71" s="38">
        <v>840</v>
      </c>
      <c r="D71" s="39">
        <v>0.17849553761156001</v>
      </c>
      <c r="E71" s="38">
        <v>74</v>
      </c>
      <c r="F71" s="39">
        <v>1.5724606884827901E-2</v>
      </c>
      <c r="G71" s="38">
        <v>3090</v>
      </c>
      <c r="H71" s="39">
        <v>0.65660858478537998</v>
      </c>
      <c r="I71" s="38">
        <v>269</v>
      </c>
      <c r="J71" s="39">
        <v>5.7161070973225703E-2</v>
      </c>
      <c r="K71" s="38">
        <v>433</v>
      </c>
      <c r="L71" s="39">
        <v>9.2010199745006405E-2</v>
      </c>
    </row>
    <row r="72" spans="1:12" ht="18" customHeight="1">
      <c r="A72" s="10" t="s">
        <v>91</v>
      </c>
      <c r="B72" s="35">
        <v>11145</v>
      </c>
      <c r="C72" s="35">
        <v>1427</v>
      </c>
      <c r="D72" s="36">
        <v>0.128039479587259</v>
      </c>
      <c r="E72" s="35">
        <v>561</v>
      </c>
      <c r="F72" s="36">
        <v>5.0336473755047101E-2</v>
      </c>
      <c r="G72" s="35">
        <v>4409</v>
      </c>
      <c r="H72" s="36">
        <v>0.39560340960071799</v>
      </c>
      <c r="I72" s="35">
        <v>1352</v>
      </c>
      <c r="J72" s="36">
        <v>0.121310004486317</v>
      </c>
      <c r="K72" s="35">
        <v>3396</v>
      </c>
      <c r="L72" s="36">
        <v>0.30471063257066</v>
      </c>
    </row>
    <row r="73" spans="1:12" ht="18" customHeight="1">
      <c r="A73" s="12" t="s">
        <v>93</v>
      </c>
      <c r="B73" s="38">
        <v>7179</v>
      </c>
      <c r="C73" s="38">
        <v>803</v>
      </c>
      <c r="D73" s="39">
        <v>0.111854018665552</v>
      </c>
      <c r="E73" s="38">
        <v>75</v>
      </c>
      <c r="F73" s="39">
        <v>1.0447137484329299E-2</v>
      </c>
      <c r="G73" s="38">
        <v>3944</v>
      </c>
      <c r="H73" s="39">
        <v>0.54938013650926298</v>
      </c>
      <c r="I73" s="38">
        <v>1642</v>
      </c>
      <c r="J73" s="39">
        <v>0.22872266332358299</v>
      </c>
      <c r="K73" s="38">
        <v>715</v>
      </c>
      <c r="L73" s="39">
        <v>9.9596044017272595E-2</v>
      </c>
    </row>
    <row r="74" spans="1:12" ht="18" customHeight="1">
      <c r="A74" s="10" t="s">
        <v>94</v>
      </c>
      <c r="B74" s="35">
        <v>727</v>
      </c>
      <c r="C74" s="35">
        <v>27</v>
      </c>
      <c r="D74" s="36">
        <v>3.7138927097661603E-2</v>
      </c>
      <c r="E74" s="35">
        <v>0</v>
      </c>
      <c r="F74" s="35">
        <v>0</v>
      </c>
      <c r="G74" s="35">
        <v>694</v>
      </c>
      <c r="H74" s="36">
        <v>0.95460797799174701</v>
      </c>
      <c r="I74" s="35">
        <v>1</v>
      </c>
      <c r="J74" s="36">
        <v>1.37551581843191E-3</v>
      </c>
      <c r="K74" s="35">
        <v>5</v>
      </c>
      <c r="L74" s="36">
        <v>6.8775790921595603E-3</v>
      </c>
    </row>
    <row r="75" spans="1:12" ht="18" customHeight="1">
      <c r="A75" s="12" t="s">
        <v>97</v>
      </c>
      <c r="B75" s="38">
        <v>3774</v>
      </c>
      <c r="C75" s="38">
        <v>908</v>
      </c>
      <c r="D75" s="39">
        <v>0.240593534711182</v>
      </c>
      <c r="E75" s="38">
        <v>168</v>
      </c>
      <c r="F75" s="39">
        <v>4.4515103338632803E-2</v>
      </c>
      <c r="G75" s="38">
        <v>1355</v>
      </c>
      <c r="H75" s="39">
        <v>0.35903550609432999</v>
      </c>
      <c r="I75" s="38">
        <v>1244</v>
      </c>
      <c r="J75" s="39">
        <v>0.32962374138844702</v>
      </c>
      <c r="K75" s="38">
        <v>99</v>
      </c>
      <c r="L75" s="39">
        <v>2.6232114467408599E-2</v>
      </c>
    </row>
    <row r="76" spans="1:12" ht="18" customHeight="1">
      <c r="A76" s="10" t="s">
        <v>99</v>
      </c>
      <c r="B76" s="35">
        <v>1142</v>
      </c>
      <c r="C76" s="35">
        <v>232</v>
      </c>
      <c r="D76" s="36">
        <v>0.20315236427320499</v>
      </c>
      <c r="E76" s="35">
        <v>82</v>
      </c>
      <c r="F76" s="36">
        <v>7.1803852889667202E-2</v>
      </c>
      <c r="G76" s="35">
        <v>674</v>
      </c>
      <c r="H76" s="36">
        <v>0.59019264448336295</v>
      </c>
      <c r="I76" s="35">
        <v>130</v>
      </c>
      <c r="J76" s="36">
        <v>0.113835376532399</v>
      </c>
      <c r="K76" s="35">
        <v>24</v>
      </c>
      <c r="L76" s="36">
        <v>2.1015761821366E-2</v>
      </c>
    </row>
    <row r="77" spans="1:12" ht="18" customHeight="1">
      <c r="A77" s="12" t="s">
        <v>100</v>
      </c>
      <c r="B77" s="38">
        <v>2320</v>
      </c>
      <c r="C77" s="38">
        <v>346</v>
      </c>
      <c r="D77" s="39">
        <v>0.149137931034483</v>
      </c>
      <c r="E77" s="38">
        <v>164</v>
      </c>
      <c r="F77" s="39">
        <v>7.0689655172413796E-2</v>
      </c>
      <c r="G77" s="38">
        <v>1115</v>
      </c>
      <c r="H77" s="39">
        <v>0.48060344827586199</v>
      </c>
      <c r="I77" s="38">
        <v>468</v>
      </c>
      <c r="J77" s="39">
        <v>0.201724137931035</v>
      </c>
      <c r="K77" s="38">
        <v>227</v>
      </c>
      <c r="L77" s="39">
        <v>9.7844827586206898E-2</v>
      </c>
    </row>
    <row r="78" spans="1:12" ht="18" customHeight="1">
      <c r="A78" s="10" t="s">
        <v>101</v>
      </c>
      <c r="B78" s="35">
        <v>3557</v>
      </c>
      <c r="C78" s="35">
        <v>249</v>
      </c>
      <c r="D78" s="36">
        <v>7.00028113578859E-2</v>
      </c>
      <c r="E78" s="35">
        <v>125</v>
      </c>
      <c r="F78" s="36">
        <v>3.5141973573235903E-2</v>
      </c>
      <c r="G78" s="35">
        <v>1211</v>
      </c>
      <c r="H78" s="36">
        <v>0.34045543997750899</v>
      </c>
      <c r="I78" s="35">
        <v>276</v>
      </c>
      <c r="J78" s="36">
        <v>7.7593477649704798E-2</v>
      </c>
      <c r="K78" s="35">
        <v>1696</v>
      </c>
      <c r="L78" s="36">
        <v>0.47680629744166397</v>
      </c>
    </row>
    <row r="79" spans="1:12" ht="18" customHeight="1">
      <c r="A79" s="12" t="s">
        <v>125</v>
      </c>
      <c r="B79" s="38">
        <v>2641</v>
      </c>
      <c r="C79" s="38">
        <v>478</v>
      </c>
      <c r="D79" s="39">
        <v>0.18099204846649</v>
      </c>
      <c r="E79" s="38">
        <v>116</v>
      </c>
      <c r="F79" s="39">
        <v>4.3922756531616799E-2</v>
      </c>
      <c r="G79" s="38">
        <v>1254</v>
      </c>
      <c r="H79" s="39">
        <v>0.47482014388489202</v>
      </c>
      <c r="I79" s="38">
        <v>688</v>
      </c>
      <c r="J79" s="39">
        <v>0.26050738356683101</v>
      </c>
      <c r="K79" s="38">
        <v>105</v>
      </c>
      <c r="L79" s="39">
        <v>3.9757667550170399E-2</v>
      </c>
    </row>
    <row r="80" spans="1:12" ht="18" customHeight="1">
      <c r="A80" s="10" t="s">
        <v>127</v>
      </c>
      <c r="B80" s="35">
        <v>8869</v>
      </c>
      <c r="C80" s="35">
        <v>830</v>
      </c>
      <c r="D80" s="36">
        <v>9.3584395084000502E-2</v>
      </c>
      <c r="E80" s="35">
        <v>55</v>
      </c>
      <c r="F80" s="36">
        <v>6.2013755778554504E-3</v>
      </c>
      <c r="G80" s="35">
        <v>5140</v>
      </c>
      <c r="H80" s="36">
        <v>0.57954673582140004</v>
      </c>
      <c r="I80" s="35">
        <v>456</v>
      </c>
      <c r="J80" s="36">
        <v>5.1415041154583403E-2</v>
      </c>
      <c r="K80" s="35">
        <v>2388</v>
      </c>
      <c r="L80" s="36">
        <v>0.26925245236216</v>
      </c>
    </row>
    <row r="81" spans="1:11" ht="15.75" customHeight="1">
      <c r="A81" s="14" t="s">
        <v>108</v>
      </c>
      <c r="B81" s="24"/>
      <c r="C81" s="54"/>
      <c r="D81" s="24"/>
      <c r="E81" s="54"/>
      <c r="F81" s="24"/>
      <c r="G81" s="64"/>
      <c r="I81" s="64"/>
      <c r="K81" s="64"/>
    </row>
    <row r="82" spans="1:11" ht="15.75" customHeight="1">
      <c r="A82" s="14" t="s">
        <v>130</v>
      </c>
      <c r="B82" s="24"/>
      <c r="C82" s="24"/>
      <c r="D82" s="24"/>
      <c r="E82" s="24"/>
      <c r="F82" s="24"/>
      <c r="G82" s="24"/>
    </row>
    <row r="83" spans="1:11" ht="15.75" customHeight="1">
      <c r="B83" s="24"/>
      <c r="C83" s="24"/>
      <c r="D83" s="24"/>
      <c r="E83" s="24"/>
      <c r="F83" s="24"/>
      <c r="G83" s="24"/>
    </row>
    <row r="84" spans="1:11" ht="15.75" customHeight="1">
      <c r="B84" s="24"/>
      <c r="C84" s="24"/>
      <c r="D84" s="24"/>
      <c r="E84" s="24"/>
      <c r="F84" s="24"/>
      <c r="G84" s="24"/>
    </row>
    <row r="85" spans="1:11" ht="15.75" customHeight="1">
      <c r="B85" s="24"/>
      <c r="C85" s="24"/>
      <c r="D85" s="24"/>
      <c r="E85" s="24"/>
      <c r="F85" s="24"/>
      <c r="G85" s="24"/>
    </row>
    <row r="86" spans="1:11" ht="15.75" customHeight="1">
      <c r="B86" s="24"/>
      <c r="C86" s="24"/>
      <c r="D86" s="24"/>
      <c r="E86" s="24"/>
      <c r="F86" s="24"/>
      <c r="G86" s="24"/>
    </row>
    <row r="87" spans="1:11" ht="15.75" customHeight="1">
      <c r="B87" s="24"/>
      <c r="C87" s="24"/>
      <c r="D87" s="24"/>
      <c r="E87" s="24"/>
      <c r="F87" s="24"/>
      <c r="G87" s="24"/>
    </row>
    <row r="88" spans="1:11" ht="15.75" customHeight="1">
      <c r="B88" s="24"/>
      <c r="C88" s="24"/>
      <c r="D88" s="24"/>
      <c r="E88" s="24"/>
      <c r="F88" s="24"/>
      <c r="G88" s="24"/>
    </row>
    <row r="89" spans="1:11" ht="15.75" customHeight="1">
      <c r="B89" s="24"/>
      <c r="C89" s="24"/>
      <c r="D89" s="24"/>
      <c r="E89" s="24"/>
      <c r="F89" s="24"/>
      <c r="G89" s="24"/>
    </row>
    <row r="90" spans="1:11" ht="15.75" customHeight="1">
      <c r="B90" s="24"/>
      <c r="C90" s="24"/>
      <c r="D90" s="24"/>
      <c r="E90" s="24"/>
      <c r="F90" s="24"/>
      <c r="G90" s="24"/>
    </row>
    <row r="91" spans="1:11" ht="15.75" customHeight="1">
      <c r="B91" s="24"/>
      <c r="C91" s="24"/>
      <c r="D91" s="24"/>
      <c r="E91" s="24"/>
      <c r="F91" s="24"/>
      <c r="G91" s="24"/>
    </row>
    <row r="92" spans="1:11" ht="15.75" customHeight="1">
      <c r="B92" s="24"/>
      <c r="C92" s="24"/>
      <c r="D92" s="24"/>
      <c r="E92" s="24"/>
      <c r="F92" s="24"/>
      <c r="G92" s="24"/>
    </row>
    <row r="93" spans="1:11" ht="15.75" customHeight="1">
      <c r="B93" s="24"/>
      <c r="C93" s="24"/>
      <c r="D93" s="24"/>
      <c r="E93" s="24"/>
      <c r="F93" s="24"/>
      <c r="G93" s="24"/>
    </row>
    <row r="94" spans="1:11" ht="15.75" customHeight="1">
      <c r="B94" s="24"/>
      <c r="C94" s="24"/>
      <c r="D94" s="24"/>
      <c r="E94" s="24"/>
      <c r="F94" s="24"/>
      <c r="G94" s="24"/>
    </row>
    <row r="95" spans="1:11" ht="15.75" customHeight="1">
      <c r="B95" s="24"/>
      <c r="C95" s="24"/>
      <c r="D95" s="24"/>
      <c r="E95" s="24"/>
      <c r="F95" s="24"/>
      <c r="G95" s="24"/>
    </row>
    <row r="96" spans="1:11" ht="15.75" customHeight="1">
      <c r="B96" s="24"/>
      <c r="C96" s="24"/>
      <c r="D96" s="24"/>
      <c r="E96" s="24"/>
      <c r="F96" s="24"/>
      <c r="G96" s="24"/>
    </row>
    <row r="97" spans="2:7" ht="15.75" customHeight="1">
      <c r="B97" s="24"/>
      <c r="C97" s="24"/>
      <c r="D97" s="24"/>
      <c r="E97" s="24"/>
      <c r="F97" s="24"/>
      <c r="G97" s="24"/>
    </row>
    <row r="98" spans="2:7" ht="15.75" customHeight="1">
      <c r="B98" s="24"/>
      <c r="C98" s="24"/>
      <c r="D98" s="24"/>
      <c r="E98" s="24"/>
      <c r="F98" s="24"/>
      <c r="G98" s="24"/>
    </row>
    <row r="99" spans="2:7" ht="15.75" customHeight="1">
      <c r="B99" s="24"/>
      <c r="C99" s="24"/>
      <c r="D99" s="24"/>
      <c r="E99" s="24"/>
      <c r="F99" s="24"/>
      <c r="G99" s="24"/>
    </row>
    <row r="100" spans="2:7" ht="15.75" customHeight="1">
      <c r="B100" s="24"/>
      <c r="C100" s="24"/>
      <c r="D100" s="24"/>
      <c r="E100" s="24"/>
      <c r="F100" s="24"/>
      <c r="G100" s="24"/>
    </row>
    <row r="101" spans="2:7" ht="15.75" customHeight="1">
      <c r="B101" s="24"/>
      <c r="C101" s="24"/>
      <c r="D101" s="24"/>
      <c r="E101" s="24"/>
      <c r="F101" s="24"/>
      <c r="G101" s="24"/>
    </row>
    <row r="102" spans="2:7" ht="15.75" customHeight="1">
      <c r="B102" s="24"/>
      <c r="C102" s="24"/>
      <c r="D102" s="24"/>
      <c r="E102" s="24"/>
      <c r="F102" s="24"/>
      <c r="G102" s="24"/>
    </row>
    <row r="103" spans="2:7" ht="15.75" customHeight="1">
      <c r="B103" s="24"/>
      <c r="C103" s="24"/>
      <c r="D103" s="24"/>
      <c r="E103" s="24"/>
      <c r="F103" s="24"/>
      <c r="G103" s="24"/>
    </row>
    <row r="104" spans="2:7" ht="15.75" customHeight="1">
      <c r="B104" s="24"/>
      <c r="C104" s="24"/>
      <c r="D104" s="24"/>
      <c r="E104" s="24"/>
      <c r="F104" s="24"/>
      <c r="G104" s="24"/>
    </row>
    <row r="105" spans="2:7" ht="15.75" customHeight="1">
      <c r="B105" s="24"/>
      <c r="C105" s="24"/>
      <c r="D105" s="24"/>
      <c r="E105" s="24"/>
      <c r="F105" s="24"/>
      <c r="G105" s="24"/>
    </row>
    <row r="106" spans="2:7" ht="15.75" customHeight="1">
      <c r="B106" s="24"/>
      <c r="C106" s="24"/>
      <c r="D106" s="24"/>
      <c r="E106" s="24"/>
      <c r="F106" s="24"/>
      <c r="G106" s="24"/>
    </row>
    <row r="107" spans="2:7" ht="15.75" customHeight="1">
      <c r="B107" s="24"/>
      <c r="C107" s="24"/>
      <c r="D107" s="24"/>
      <c r="E107" s="24"/>
      <c r="F107" s="24"/>
      <c r="G107" s="24"/>
    </row>
    <row r="108" spans="2:7" ht="15.75" customHeight="1">
      <c r="B108" s="24"/>
      <c r="C108" s="24"/>
      <c r="D108" s="24"/>
      <c r="E108" s="24"/>
      <c r="F108" s="24"/>
      <c r="G108" s="24"/>
    </row>
    <row r="109" spans="2:7" ht="15.75" customHeight="1">
      <c r="B109" s="24"/>
      <c r="C109" s="24"/>
      <c r="D109" s="24"/>
      <c r="E109" s="24"/>
      <c r="F109" s="24"/>
      <c r="G109" s="24"/>
    </row>
    <row r="110" spans="2:7" ht="15.75" customHeight="1">
      <c r="B110" s="24"/>
      <c r="C110" s="24"/>
      <c r="D110" s="24"/>
      <c r="E110" s="24"/>
      <c r="F110" s="24"/>
      <c r="G110" s="24"/>
    </row>
    <row r="111" spans="2:7" ht="15.75" customHeight="1">
      <c r="B111" s="24"/>
      <c r="C111" s="24"/>
      <c r="D111" s="24"/>
      <c r="E111" s="24"/>
      <c r="F111" s="24"/>
      <c r="G111" s="24"/>
    </row>
    <row r="112" spans="2:7" ht="15.75" customHeight="1">
      <c r="B112" s="24"/>
      <c r="C112" s="24"/>
      <c r="D112" s="24"/>
      <c r="E112" s="24"/>
      <c r="F112" s="24"/>
      <c r="G112" s="24"/>
    </row>
    <row r="113" spans="2:7" ht="15.75" customHeight="1">
      <c r="B113" s="24"/>
      <c r="C113" s="24"/>
      <c r="D113" s="24"/>
      <c r="E113" s="24"/>
      <c r="F113" s="24"/>
      <c r="G113" s="24"/>
    </row>
    <row r="114" spans="2:7" ht="15.75" customHeight="1">
      <c r="B114" s="24"/>
      <c r="C114" s="24"/>
      <c r="D114" s="24"/>
      <c r="E114" s="24"/>
      <c r="F114" s="24"/>
      <c r="G114" s="24"/>
    </row>
    <row r="115" spans="2:7" ht="15.75" customHeight="1">
      <c r="B115" s="24"/>
      <c r="C115" s="24"/>
      <c r="D115" s="24"/>
      <c r="E115" s="24"/>
      <c r="F115" s="24"/>
      <c r="G115" s="24"/>
    </row>
    <row r="116" spans="2:7" ht="15.75" customHeight="1">
      <c r="B116" s="24"/>
      <c r="C116" s="24"/>
      <c r="D116" s="24"/>
      <c r="E116" s="24"/>
      <c r="F116" s="24"/>
      <c r="G116" s="24"/>
    </row>
    <row r="117" spans="2:7" ht="15.75" customHeight="1">
      <c r="B117" s="24"/>
      <c r="C117" s="24"/>
      <c r="D117" s="24"/>
      <c r="E117" s="24"/>
      <c r="F117" s="24"/>
      <c r="G117" s="24"/>
    </row>
    <row r="118" spans="2:7" ht="15.75" customHeight="1">
      <c r="B118" s="24"/>
      <c r="C118" s="24"/>
      <c r="D118" s="24"/>
      <c r="E118" s="24"/>
      <c r="F118" s="24"/>
      <c r="G118" s="24"/>
    </row>
    <row r="119" spans="2:7" ht="15.75" customHeight="1">
      <c r="B119" s="24"/>
      <c r="C119" s="24"/>
      <c r="D119" s="24"/>
      <c r="E119" s="24"/>
      <c r="F119" s="24"/>
      <c r="G119" s="24"/>
    </row>
    <row r="120" spans="2:7" ht="15.75" customHeight="1">
      <c r="B120" s="24"/>
      <c r="C120" s="24"/>
      <c r="D120" s="24"/>
      <c r="E120" s="24"/>
      <c r="F120" s="24"/>
      <c r="G120" s="24"/>
    </row>
    <row r="121" spans="2:7" ht="15.75" customHeight="1">
      <c r="B121" s="24"/>
      <c r="C121" s="24"/>
      <c r="D121" s="24"/>
      <c r="E121" s="24"/>
      <c r="F121" s="24"/>
      <c r="G121" s="24"/>
    </row>
    <row r="122" spans="2:7" ht="15.75" customHeight="1">
      <c r="B122" s="24"/>
      <c r="C122" s="24"/>
      <c r="D122" s="24"/>
      <c r="E122" s="24"/>
      <c r="F122" s="24"/>
      <c r="G122" s="24"/>
    </row>
    <row r="123" spans="2:7" ht="15.75" customHeight="1">
      <c r="B123" s="24"/>
      <c r="C123" s="24"/>
      <c r="D123" s="24"/>
      <c r="E123" s="24"/>
      <c r="F123" s="24"/>
      <c r="G123" s="24"/>
    </row>
    <row r="124" spans="2:7" ht="15.75" customHeight="1">
      <c r="B124" s="24"/>
      <c r="C124" s="24"/>
      <c r="D124" s="24"/>
      <c r="E124" s="24"/>
      <c r="F124" s="24"/>
      <c r="G124" s="24"/>
    </row>
    <row r="125" spans="2:7" ht="15.75" customHeight="1">
      <c r="B125" s="24"/>
      <c r="C125" s="24"/>
      <c r="D125" s="24"/>
      <c r="E125" s="24"/>
      <c r="F125" s="24"/>
      <c r="G125" s="24"/>
    </row>
    <row r="126" spans="2:7" ht="15.75" customHeight="1">
      <c r="B126" s="24"/>
      <c r="C126" s="24"/>
      <c r="D126" s="24"/>
      <c r="E126" s="24"/>
      <c r="F126" s="24"/>
      <c r="G126" s="24"/>
    </row>
    <row r="127" spans="2:7" ht="15.75" customHeight="1">
      <c r="B127" s="24"/>
      <c r="C127" s="24"/>
      <c r="D127" s="24"/>
      <c r="E127" s="24"/>
      <c r="F127" s="24"/>
      <c r="G127" s="24"/>
    </row>
    <row r="128" spans="2:7" ht="15.75" customHeight="1">
      <c r="B128" s="24"/>
      <c r="C128" s="24"/>
      <c r="D128" s="24"/>
      <c r="E128" s="24"/>
      <c r="F128" s="24"/>
      <c r="G128" s="24"/>
    </row>
    <row r="129" spans="2:7" ht="15.75" customHeight="1">
      <c r="B129" s="24"/>
      <c r="C129" s="24"/>
      <c r="D129" s="24"/>
      <c r="E129" s="24"/>
      <c r="F129" s="24"/>
      <c r="G129" s="24"/>
    </row>
    <row r="130" spans="2:7" ht="15.75" customHeight="1">
      <c r="B130" s="24"/>
      <c r="C130" s="24"/>
      <c r="D130" s="24"/>
      <c r="E130" s="24"/>
      <c r="F130" s="24"/>
      <c r="G130" s="24"/>
    </row>
    <row r="131" spans="2:7" ht="15.75" customHeight="1">
      <c r="B131" s="24"/>
      <c r="C131" s="24"/>
      <c r="D131" s="24"/>
      <c r="E131" s="24"/>
      <c r="F131" s="24"/>
      <c r="G131" s="24"/>
    </row>
    <row r="132" spans="2:7" ht="15.75" customHeight="1">
      <c r="B132" s="24"/>
      <c r="C132" s="24"/>
      <c r="D132" s="24"/>
      <c r="E132" s="24"/>
      <c r="F132" s="24"/>
      <c r="G132" s="24"/>
    </row>
    <row r="133" spans="2:7" ht="15.75" customHeight="1">
      <c r="B133" s="24"/>
      <c r="C133" s="24"/>
      <c r="D133" s="24"/>
      <c r="E133" s="24"/>
      <c r="F133" s="24"/>
      <c r="G133" s="24"/>
    </row>
    <row r="134" spans="2:7" ht="15.75" customHeight="1">
      <c r="B134" s="24"/>
      <c r="C134" s="24"/>
      <c r="D134" s="24"/>
      <c r="E134" s="24"/>
      <c r="F134" s="24"/>
      <c r="G134" s="24"/>
    </row>
    <row r="135" spans="2:7" ht="15.75" customHeight="1">
      <c r="B135" s="24"/>
      <c r="C135" s="24"/>
      <c r="D135" s="24"/>
      <c r="E135" s="24"/>
      <c r="F135" s="24"/>
      <c r="G135" s="24"/>
    </row>
    <row r="136" spans="2:7" ht="15.75" customHeight="1">
      <c r="B136" s="24"/>
      <c r="C136" s="24"/>
      <c r="D136" s="24"/>
      <c r="E136" s="24"/>
      <c r="F136" s="24"/>
      <c r="G136" s="24"/>
    </row>
    <row r="137" spans="2:7" ht="15.75" customHeight="1">
      <c r="B137" s="24"/>
      <c r="C137" s="24"/>
      <c r="D137" s="24"/>
      <c r="E137" s="24"/>
      <c r="F137" s="24"/>
      <c r="G137" s="24"/>
    </row>
    <row r="138" spans="2:7" ht="15.75" customHeight="1">
      <c r="B138" s="24"/>
      <c r="C138" s="24"/>
      <c r="D138" s="24"/>
      <c r="E138" s="24"/>
      <c r="F138" s="24"/>
      <c r="G138" s="24"/>
    </row>
    <row r="139" spans="2:7" ht="15.75" customHeight="1">
      <c r="B139" s="24"/>
      <c r="C139" s="24"/>
      <c r="D139" s="24"/>
      <c r="E139" s="24"/>
      <c r="F139" s="24"/>
      <c r="G139" s="24"/>
    </row>
    <row r="140" spans="2:7" ht="15.75" customHeight="1">
      <c r="B140" s="24"/>
      <c r="C140" s="24"/>
      <c r="D140" s="24"/>
      <c r="E140" s="24"/>
      <c r="F140" s="24"/>
      <c r="G140" s="24"/>
    </row>
    <row r="141" spans="2:7" ht="15.75" customHeight="1">
      <c r="B141" s="24"/>
      <c r="C141" s="24"/>
      <c r="D141" s="24"/>
      <c r="E141" s="24"/>
      <c r="F141" s="24"/>
      <c r="G141" s="24"/>
    </row>
    <row r="142" spans="2:7" ht="15.75" customHeight="1">
      <c r="B142" s="24"/>
      <c r="C142" s="24"/>
      <c r="D142" s="24"/>
      <c r="E142" s="24"/>
      <c r="F142" s="24"/>
      <c r="G142" s="24"/>
    </row>
    <row r="143" spans="2:7" ht="15.75" customHeight="1">
      <c r="B143" s="24"/>
      <c r="C143" s="24"/>
      <c r="D143" s="24"/>
      <c r="E143" s="24"/>
      <c r="F143" s="24"/>
      <c r="G143" s="24"/>
    </row>
    <row r="144" spans="2:7" ht="15.75" customHeight="1">
      <c r="B144" s="24"/>
      <c r="C144" s="24"/>
      <c r="D144" s="24"/>
      <c r="E144" s="24"/>
      <c r="F144" s="24"/>
      <c r="G144" s="24"/>
    </row>
    <row r="145" spans="2:7" ht="15.75" customHeight="1">
      <c r="B145" s="24"/>
      <c r="C145" s="24"/>
      <c r="D145" s="24"/>
      <c r="E145" s="24"/>
      <c r="F145" s="24"/>
      <c r="G145" s="24"/>
    </row>
    <row r="146" spans="2:7" ht="15.75" customHeight="1">
      <c r="B146" s="24"/>
      <c r="C146" s="24"/>
      <c r="D146" s="24"/>
      <c r="E146" s="24"/>
      <c r="F146" s="24"/>
      <c r="G146" s="24"/>
    </row>
    <row r="147" spans="2:7" ht="15.75" customHeight="1">
      <c r="B147" s="24"/>
      <c r="C147" s="24"/>
      <c r="D147" s="24"/>
      <c r="E147" s="24"/>
      <c r="F147" s="24"/>
      <c r="G147" s="24"/>
    </row>
    <row r="148" spans="2:7" ht="15.75" customHeight="1">
      <c r="B148" s="24"/>
      <c r="C148" s="24"/>
      <c r="D148" s="24"/>
      <c r="E148" s="24"/>
      <c r="F148" s="24"/>
      <c r="G148" s="24"/>
    </row>
    <row r="149" spans="2:7" ht="15.75" customHeight="1">
      <c r="B149" s="24"/>
      <c r="C149" s="24"/>
      <c r="D149" s="24"/>
      <c r="E149" s="24"/>
      <c r="F149" s="24"/>
      <c r="G149" s="24"/>
    </row>
    <row r="150" spans="2:7" ht="15.75" customHeight="1">
      <c r="B150" s="24"/>
      <c r="C150" s="24"/>
      <c r="D150" s="24"/>
      <c r="E150" s="24"/>
      <c r="F150" s="24"/>
      <c r="G150" s="24"/>
    </row>
    <row r="151" spans="2:7" ht="15.75" customHeight="1">
      <c r="B151" s="24"/>
      <c r="C151" s="24"/>
      <c r="D151" s="24"/>
      <c r="E151" s="24"/>
      <c r="F151" s="24"/>
      <c r="G151" s="24"/>
    </row>
    <row r="152" spans="2:7" ht="15.75" customHeight="1">
      <c r="B152" s="24"/>
      <c r="C152" s="24"/>
      <c r="D152" s="24"/>
      <c r="E152" s="24"/>
      <c r="F152" s="24"/>
      <c r="G152" s="24"/>
    </row>
    <row r="153" spans="2:7" ht="15.75" customHeight="1">
      <c r="B153" s="24"/>
      <c r="C153" s="24"/>
      <c r="D153" s="24"/>
      <c r="E153" s="24"/>
      <c r="F153" s="24"/>
      <c r="G153" s="24"/>
    </row>
    <row r="154" spans="2:7" ht="15.75" customHeight="1">
      <c r="B154" s="24"/>
      <c r="C154" s="24"/>
      <c r="D154" s="24"/>
      <c r="E154" s="24"/>
      <c r="F154" s="24"/>
      <c r="G154" s="24"/>
    </row>
    <row r="155" spans="2:7" ht="15.75" customHeight="1">
      <c r="B155" s="24"/>
      <c r="C155" s="24"/>
      <c r="D155" s="24"/>
      <c r="E155" s="24"/>
      <c r="F155" s="24"/>
      <c r="G155" s="24"/>
    </row>
    <row r="156" spans="2:7" ht="15.75" customHeight="1">
      <c r="B156" s="24"/>
      <c r="C156" s="24"/>
      <c r="D156" s="24"/>
      <c r="E156" s="24"/>
      <c r="F156" s="24"/>
      <c r="G156" s="24"/>
    </row>
    <row r="157" spans="2:7" ht="15.75" customHeight="1">
      <c r="B157" s="24"/>
      <c r="C157" s="24"/>
      <c r="D157" s="24"/>
      <c r="E157" s="24"/>
      <c r="F157" s="24"/>
      <c r="G157" s="24"/>
    </row>
    <row r="158" spans="2:7" ht="15.75" customHeight="1">
      <c r="B158" s="24"/>
      <c r="C158" s="24"/>
      <c r="D158" s="24"/>
      <c r="E158" s="24"/>
      <c r="F158" s="24"/>
      <c r="G158" s="24"/>
    </row>
    <row r="159" spans="2:7" ht="15.75" customHeight="1">
      <c r="B159" s="24"/>
      <c r="C159" s="24"/>
      <c r="D159" s="24"/>
      <c r="E159" s="24"/>
      <c r="F159" s="24"/>
      <c r="G159" s="24"/>
    </row>
    <row r="160" spans="2:7" ht="15.75" customHeight="1">
      <c r="B160" s="24"/>
      <c r="C160" s="24"/>
      <c r="D160" s="24"/>
      <c r="E160" s="24"/>
      <c r="F160" s="24"/>
      <c r="G160" s="24"/>
    </row>
    <row r="161" spans="2:7" ht="15.75" customHeight="1">
      <c r="B161" s="24"/>
      <c r="C161" s="24"/>
      <c r="D161" s="24"/>
      <c r="E161" s="24"/>
      <c r="F161" s="24"/>
      <c r="G161" s="24"/>
    </row>
    <row r="162" spans="2:7" ht="15.75" customHeight="1">
      <c r="B162" s="24"/>
      <c r="C162" s="24"/>
      <c r="D162" s="24"/>
      <c r="E162" s="24"/>
      <c r="F162" s="24"/>
      <c r="G162" s="24"/>
    </row>
    <row r="163" spans="2:7" ht="15.75" customHeight="1">
      <c r="B163" s="24"/>
      <c r="C163" s="24"/>
      <c r="D163" s="24"/>
      <c r="E163" s="24"/>
      <c r="F163" s="24"/>
      <c r="G163" s="24"/>
    </row>
    <row r="164" spans="2:7" ht="15.75" customHeight="1">
      <c r="B164" s="24"/>
      <c r="C164" s="24"/>
      <c r="D164" s="24"/>
      <c r="E164" s="24"/>
      <c r="F164" s="24"/>
      <c r="G164" s="24"/>
    </row>
    <row r="165" spans="2:7" ht="15.75" customHeight="1">
      <c r="B165" s="24"/>
      <c r="C165" s="24"/>
      <c r="D165" s="24"/>
      <c r="E165" s="24"/>
      <c r="F165" s="24"/>
      <c r="G165" s="24"/>
    </row>
    <row r="166" spans="2:7" ht="15.75" customHeight="1">
      <c r="B166" s="24"/>
      <c r="C166" s="24"/>
      <c r="D166" s="24"/>
      <c r="E166" s="24"/>
      <c r="F166" s="24"/>
      <c r="G166" s="24"/>
    </row>
    <row r="167" spans="2:7" ht="15.75" customHeight="1">
      <c r="B167" s="24"/>
      <c r="C167" s="24"/>
      <c r="D167" s="24"/>
      <c r="E167" s="24"/>
      <c r="F167" s="24"/>
      <c r="G167" s="24"/>
    </row>
    <row r="168" spans="2:7" ht="15.75" customHeight="1">
      <c r="B168" s="24"/>
      <c r="C168" s="24"/>
      <c r="D168" s="24"/>
      <c r="E168" s="24"/>
      <c r="F168" s="24"/>
      <c r="G168" s="24"/>
    </row>
    <row r="169" spans="2:7" ht="15.75" customHeight="1">
      <c r="B169" s="24"/>
      <c r="C169" s="24"/>
      <c r="D169" s="24"/>
      <c r="E169" s="24"/>
      <c r="F169" s="24"/>
      <c r="G169" s="24"/>
    </row>
    <row r="170" spans="2:7" ht="15.75" customHeight="1">
      <c r="B170" s="24"/>
      <c r="C170" s="24"/>
      <c r="D170" s="24"/>
      <c r="E170" s="24"/>
      <c r="F170" s="24"/>
      <c r="G170" s="24"/>
    </row>
    <row r="171" spans="2:7" ht="15.75" customHeight="1">
      <c r="B171" s="24"/>
      <c r="C171" s="24"/>
      <c r="D171" s="24"/>
      <c r="E171" s="24"/>
      <c r="F171" s="24"/>
      <c r="G171" s="24"/>
    </row>
    <row r="172" spans="2:7" ht="15.75" customHeight="1">
      <c r="B172" s="24"/>
      <c r="C172" s="24"/>
      <c r="D172" s="24"/>
      <c r="E172" s="24"/>
      <c r="F172" s="24"/>
      <c r="G172" s="24"/>
    </row>
    <row r="173" spans="2:7" ht="15.75" customHeight="1">
      <c r="B173" s="24"/>
      <c r="C173" s="24"/>
      <c r="D173" s="24"/>
      <c r="E173" s="24"/>
      <c r="F173" s="24"/>
      <c r="G173" s="24"/>
    </row>
    <row r="174" spans="2:7" ht="15.75" customHeight="1">
      <c r="B174" s="24"/>
      <c r="C174" s="24"/>
      <c r="D174" s="24"/>
      <c r="E174" s="24"/>
      <c r="F174" s="24"/>
      <c r="G174" s="24"/>
    </row>
    <row r="175" spans="2:7" ht="15.75" customHeight="1">
      <c r="B175" s="24"/>
      <c r="C175" s="24"/>
      <c r="D175" s="24"/>
      <c r="E175" s="24"/>
      <c r="F175" s="24"/>
      <c r="G175" s="24"/>
    </row>
    <row r="176" spans="2:7" ht="15.75" customHeight="1">
      <c r="B176" s="24"/>
      <c r="C176" s="24"/>
      <c r="D176" s="24"/>
      <c r="E176" s="24"/>
      <c r="F176" s="24"/>
      <c r="G176" s="24"/>
    </row>
    <row r="177" spans="2:7" ht="15.75" customHeight="1">
      <c r="B177" s="24"/>
      <c r="C177" s="24"/>
      <c r="D177" s="24"/>
      <c r="E177" s="24"/>
      <c r="F177" s="24"/>
      <c r="G177" s="24"/>
    </row>
    <row r="178" spans="2:7" ht="15.75" customHeight="1">
      <c r="B178" s="24"/>
      <c r="C178" s="24"/>
      <c r="D178" s="24"/>
      <c r="E178" s="24"/>
      <c r="F178" s="24"/>
      <c r="G178" s="24"/>
    </row>
    <row r="179" spans="2:7" ht="15.75" customHeight="1">
      <c r="B179" s="24"/>
      <c r="C179" s="24"/>
      <c r="D179" s="24"/>
      <c r="E179" s="24"/>
      <c r="F179" s="24"/>
      <c r="G179" s="24"/>
    </row>
    <row r="180" spans="2:7" ht="15.75" customHeight="1">
      <c r="B180" s="24"/>
      <c r="C180" s="24"/>
      <c r="D180" s="24"/>
      <c r="E180" s="24"/>
      <c r="F180" s="24"/>
      <c r="G180" s="24"/>
    </row>
    <row r="181" spans="2:7" ht="15.75" customHeight="1">
      <c r="B181" s="24"/>
      <c r="C181" s="24"/>
      <c r="D181" s="24"/>
      <c r="E181" s="24"/>
      <c r="F181" s="24"/>
      <c r="G181" s="24"/>
    </row>
    <row r="182" spans="2:7" ht="15.75" customHeight="1">
      <c r="B182" s="24"/>
      <c r="C182" s="24"/>
      <c r="D182" s="24"/>
      <c r="E182" s="24"/>
      <c r="F182" s="24"/>
      <c r="G182" s="24"/>
    </row>
    <row r="183" spans="2:7" ht="15.75" customHeight="1">
      <c r="B183" s="24"/>
      <c r="C183" s="24"/>
      <c r="D183" s="24"/>
      <c r="E183" s="24"/>
      <c r="F183" s="24"/>
      <c r="G183" s="24"/>
    </row>
    <row r="184" spans="2:7" ht="15.75" customHeight="1">
      <c r="B184" s="24"/>
      <c r="C184" s="24"/>
      <c r="D184" s="24"/>
      <c r="E184" s="24"/>
      <c r="F184" s="24"/>
      <c r="G184" s="24"/>
    </row>
    <row r="185" spans="2:7" ht="15.75" customHeight="1">
      <c r="B185" s="24"/>
      <c r="C185" s="24"/>
      <c r="D185" s="24"/>
      <c r="E185" s="24"/>
      <c r="F185" s="24"/>
      <c r="G185" s="24"/>
    </row>
    <row r="186" spans="2:7" ht="15.75" customHeight="1">
      <c r="B186" s="24"/>
      <c r="C186" s="24"/>
      <c r="D186" s="24"/>
      <c r="E186" s="24"/>
      <c r="F186" s="24"/>
      <c r="G186" s="24"/>
    </row>
    <row r="187" spans="2:7" ht="15.75" customHeight="1">
      <c r="B187" s="24"/>
      <c r="C187" s="24"/>
      <c r="D187" s="24"/>
      <c r="E187" s="24"/>
      <c r="F187" s="24"/>
      <c r="G187" s="24"/>
    </row>
    <row r="188" spans="2:7" ht="15.75" customHeight="1">
      <c r="B188" s="24"/>
      <c r="C188" s="24"/>
      <c r="D188" s="24"/>
      <c r="E188" s="24"/>
      <c r="F188" s="24"/>
      <c r="G188" s="24"/>
    </row>
    <row r="189" spans="2:7" ht="15.75" customHeight="1">
      <c r="B189" s="24"/>
      <c r="C189" s="24"/>
      <c r="D189" s="24"/>
      <c r="E189" s="24"/>
      <c r="F189" s="24"/>
      <c r="G189" s="24"/>
    </row>
    <row r="190" spans="2:7" ht="15.75" customHeight="1">
      <c r="B190" s="24"/>
      <c r="C190" s="24"/>
      <c r="D190" s="24"/>
      <c r="E190" s="24"/>
      <c r="F190" s="24"/>
      <c r="G190" s="24"/>
    </row>
    <row r="191" spans="2:7" ht="15.75" customHeight="1">
      <c r="B191" s="24"/>
      <c r="C191" s="24"/>
      <c r="D191" s="24"/>
      <c r="E191" s="24"/>
      <c r="F191" s="24"/>
      <c r="G191" s="24"/>
    </row>
    <row r="192" spans="2:7" ht="15.75" customHeight="1">
      <c r="B192" s="24"/>
      <c r="C192" s="24"/>
      <c r="D192" s="24"/>
      <c r="E192" s="24"/>
      <c r="F192" s="24"/>
      <c r="G192" s="24"/>
    </row>
    <row r="193" spans="2:7" ht="15.75" customHeight="1">
      <c r="B193" s="24"/>
      <c r="C193" s="24"/>
      <c r="D193" s="24"/>
      <c r="E193" s="24"/>
      <c r="F193" s="24"/>
      <c r="G193" s="24"/>
    </row>
    <row r="194" spans="2:7" ht="15.75" customHeight="1">
      <c r="B194" s="24"/>
      <c r="C194" s="24"/>
      <c r="D194" s="24"/>
      <c r="E194" s="24"/>
      <c r="F194" s="24"/>
      <c r="G194" s="24"/>
    </row>
    <row r="195" spans="2:7" ht="15.75" customHeight="1">
      <c r="B195" s="24"/>
      <c r="C195" s="24"/>
      <c r="D195" s="24"/>
      <c r="E195" s="24"/>
      <c r="F195" s="24"/>
      <c r="G195" s="24"/>
    </row>
    <row r="196" spans="2:7" ht="15.75" customHeight="1">
      <c r="B196" s="24"/>
      <c r="C196" s="24"/>
      <c r="D196" s="24"/>
      <c r="E196" s="24"/>
      <c r="F196" s="24"/>
      <c r="G196" s="24"/>
    </row>
    <row r="197" spans="2:7" ht="15.75" customHeight="1">
      <c r="B197" s="24"/>
      <c r="C197" s="24"/>
      <c r="D197" s="24"/>
      <c r="E197" s="24"/>
      <c r="F197" s="24"/>
      <c r="G197" s="24"/>
    </row>
    <row r="198" spans="2:7" ht="15.75" customHeight="1">
      <c r="B198" s="24"/>
      <c r="C198" s="24"/>
      <c r="D198" s="24"/>
      <c r="E198" s="24"/>
      <c r="F198" s="24"/>
      <c r="G198" s="24"/>
    </row>
    <row r="199" spans="2:7" ht="15.75" customHeight="1">
      <c r="B199" s="24"/>
      <c r="C199" s="24"/>
      <c r="D199" s="24"/>
      <c r="E199" s="24"/>
      <c r="F199" s="24"/>
      <c r="G199" s="24"/>
    </row>
    <row r="200" spans="2:7" ht="15.75" customHeight="1">
      <c r="B200" s="24"/>
      <c r="C200" s="24"/>
      <c r="D200" s="24"/>
      <c r="E200" s="24"/>
      <c r="F200" s="24"/>
      <c r="G200" s="24"/>
    </row>
    <row r="201" spans="2:7" ht="15.75" customHeight="1">
      <c r="B201" s="24"/>
      <c r="C201" s="24"/>
      <c r="D201" s="24"/>
      <c r="E201" s="24"/>
      <c r="F201" s="24"/>
      <c r="G201" s="24"/>
    </row>
    <row r="202" spans="2:7" ht="15.75" customHeight="1">
      <c r="B202" s="24"/>
      <c r="C202" s="24"/>
      <c r="D202" s="24"/>
      <c r="E202" s="24"/>
      <c r="F202" s="24"/>
      <c r="G202" s="24"/>
    </row>
    <row r="203" spans="2:7" ht="15.75" customHeight="1">
      <c r="B203" s="24"/>
      <c r="C203" s="24"/>
      <c r="D203" s="24"/>
      <c r="E203" s="24"/>
      <c r="F203" s="24"/>
      <c r="G203" s="24"/>
    </row>
    <row r="204" spans="2:7" ht="15.75" customHeight="1">
      <c r="B204" s="24"/>
      <c r="C204" s="24"/>
      <c r="D204" s="24"/>
      <c r="E204" s="24"/>
      <c r="F204" s="24"/>
      <c r="G204" s="24"/>
    </row>
    <row r="205" spans="2:7" ht="15.75" customHeight="1">
      <c r="B205" s="24"/>
      <c r="C205" s="24"/>
      <c r="D205" s="24"/>
      <c r="E205" s="24"/>
      <c r="F205" s="24"/>
      <c r="G205" s="24"/>
    </row>
    <row r="206" spans="2:7" ht="15.75" customHeight="1">
      <c r="B206" s="24"/>
      <c r="C206" s="24"/>
      <c r="D206" s="24"/>
      <c r="E206" s="24"/>
      <c r="F206" s="24"/>
      <c r="G206" s="24"/>
    </row>
    <row r="207" spans="2:7" ht="15.75" customHeight="1">
      <c r="B207" s="24"/>
      <c r="C207" s="24"/>
      <c r="D207" s="24"/>
      <c r="E207" s="24"/>
      <c r="F207" s="24"/>
      <c r="G207" s="24"/>
    </row>
    <row r="208" spans="2:7" ht="15.75" customHeight="1">
      <c r="B208" s="24"/>
      <c r="C208" s="24"/>
      <c r="D208" s="24"/>
      <c r="E208" s="24"/>
      <c r="F208" s="24"/>
      <c r="G208" s="24"/>
    </row>
    <row r="209" spans="2:7" ht="15.75" customHeight="1">
      <c r="B209" s="24"/>
      <c r="C209" s="24"/>
      <c r="D209" s="24"/>
      <c r="E209" s="24"/>
      <c r="F209" s="24"/>
      <c r="G209" s="24"/>
    </row>
    <row r="210" spans="2:7" ht="15.75" customHeight="1">
      <c r="B210" s="24"/>
      <c r="C210" s="24"/>
      <c r="D210" s="24"/>
      <c r="E210" s="24"/>
      <c r="F210" s="24"/>
      <c r="G210" s="24"/>
    </row>
    <row r="211" spans="2:7" ht="15.75" customHeight="1">
      <c r="B211" s="24"/>
      <c r="C211" s="24"/>
      <c r="D211" s="24"/>
      <c r="E211" s="24"/>
      <c r="F211" s="24"/>
      <c r="G211" s="24"/>
    </row>
    <row r="212" spans="2:7" ht="15.75" customHeight="1">
      <c r="B212" s="24"/>
      <c r="C212" s="24"/>
      <c r="D212" s="24"/>
      <c r="E212" s="24"/>
      <c r="F212" s="24"/>
      <c r="G212" s="24"/>
    </row>
    <row r="213" spans="2:7" ht="15.75" customHeight="1">
      <c r="B213" s="24"/>
      <c r="C213" s="24"/>
      <c r="D213" s="24"/>
      <c r="E213" s="24"/>
      <c r="F213" s="24"/>
      <c r="G213" s="24"/>
    </row>
    <row r="214" spans="2:7" ht="15.75" customHeight="1">
      <c r="B214" s="24"/>
      <c r="C214" s="24"/>
      <c r="D214" s="24"/>
      <c r="E214" s="24"/>
      <c r="F214" s="24"/>
      <c r="G214" s="24"/>
    </row>
    <row r="215" spans="2:7" ht="15.75" customHeight="1">
      <c r="B215" s="24"/>
      <c r="C215" s="24"/>
      <c r="D215" s="24"/>
      <c r="E215" s="24"/>
      <c r="F215" s="24"/>
      <c r="G215" s="24"/>
    </row>
    <row r="216" spans="2:7" ht="15.75" customHeight="1">
      <c r="B216" s="24"/>
      <c r="C216" s="24"/>
      <c r="D216" s="24"/>
      <c r="E216" s="24"/>
      <c r="F216" s="24"/>
      <c r="G216" s="24"/>
    </row>
    <row r="217" spans="2:7" ht="15.75" customHeight="1">
      <c r="B217" s="24"/>
      <c r="C217" s="24"/>
      <c r="D217" s="24"/>
      <c r="E217" s="24"/>
      <c r="F217" s="24"/>
      <c r="G217" s="24"/>
    </row>
    <row r="218" spans="2:7" ht="15.75" customHeight="1">
      <c r="B218" s="24"/>
      <c r="C218" s="24"/>
      <c r="D218" s="24"/>
      <c r="E218" s="24"/>
      <c r="F218" s="24"/>
      <c r="G218" s="24"/>
    </row>
    <row r="219" spans="2:7" ht="15.75" customHeight="1">
      <c r="B219" s="24"/>
      <c r="C219" s="24"/>
      <c r="D219" s="24"/>
      <c r="E219" s="24"/>
      <c r="F219" s="24"/>
      <c r="G219" s="24"/>
    </row>
    <row r="220" spans="2:7" ht="15.75" customHeight="1">
      <c r="B220" s="24"/>
      <c r="C220" s="24"/>
      <c r="D220" s="24"/>
      <c r="E220" s="24"/>
      <c r="F220" s="24"/>
      <c r="G220" s="24"/>
    </row>
    <row r="221" spans="2:7" ht="15.75" customHeight="1">
      <c r="B221" s="24"/>
      <c r="C221" s="24"/>
      <c r="D221" s="24"/>
      <c r="E221" s="24"/>
      <c r="F221" s="24"/>
      <c r="G221" s="24"/>
    </row>
    <row r="222" spans="2:7" ht="15.75" customHeight="1">
      <c r="B222" s="24"/>
      <c r="C222" s="24"/>
      <c r="D222" s="24"/>
      <c r="E222" s="24"/>
      <c r="F222" s="24"/>
      <c r="G222" s="24"/>
    </row>
    <row r="223" spans="2:7" ht="15.75" customHeight="1">
      <c r="B223" s="24"/>
      <c r="C223" s="24"/>
      <c r="D223" s="24"/>
      <c r="E223" s="24"/>
      <c r="F223" s="24"/>
      <c r="G223" s="24"/>
    </row>
    <row r="224" spans="2:7" ht="15.75" customHeight="1">
      <c r="B224" s="24"/>
      <c r="C224" s="24"/>
      <c r="D224" s="24"/>
      <c r="E224" s="24"/>
      <c r="F224" s="24"/>
      <c r="G224" s="24"/>
    </row>
    <row r="225" spans="2:7" ht="15.75" customHeight="1">
      <c r="B225" s="24"/>
      <c r="C225" s="24"/>
      <c r="D225" s="24"/>
      <c r="E225" s="24"/>
      <c r="F225" s="24"/>
      <c r="G225" s="24"/>
    </row>
    <row r="226" spans="2:7" ht="15.75" customHeight="1">
      <c r="B226" s="24"/>
      <c r="C226" s="24"/>
      <c r="D226" s="24"/>
      <c r="E226" s="24"/>
      <c r="F226" s="24"/>
      <c r="G226" s="24"/>
    </row>
    <row r="227" spans="2:7" ht="15.75" customHeight="1">
      <c r="B227" s="24"/>
      <c r="C227" s="24"/>
      <c r="D227" s="24"/>
      <c r="E227" s="24"/>
      <c r="F227" s="24"/>
      <c r="G227" s="24"/>
    </row>
    <row r="228" spans="2:7" ht="15.75" customHeight="1">
      <c r="B228" s="24"/>
      <c r="C228" s="24"/>
      <c r="D228" s="24"/>
      <c r="E228" s="24"/>
      <c r="F228" s="24"/>
      <c r="G228" s="24"/>
    </row>
    <row r="229" spans="2:7" ht="15.75" customHeight="1">
      <c r="B229" s="24"/>
      <c r="C229" s="24"/>
      <c r="D229" s="24"/>
      <c r="E229" s="24"/>
      <c r="F229" s="24"/>
      <c r="G229" s="24"/>
    </row>
    <row r="230" spans="2:7" ht="15.75" customHeight="1">
      <c r="B230" s="24"/>
      <c r="C230" s="24"/>
      <c r="D230" s="24"/>
      <c r="E230" s="24"/>
      <c r="F230" s="24"/>
      <c r="G230" s="24"/>
    </row>
    <row r="231" spans="2:7" ht="15.75" customHeight="1">
      <c r="B231" s="24"/>
      <c r="C231" s="24"/>
      <c r="D231" s="24"/>
      <c r="E231" s="24"/>
      <c r="F231" s="24"/>
      <c r="G231" s="24"/>
    </row>
    <row r="232" spans="2:7" ht="15.75" customHeight="1">
      <c r="B232" s="24"/>
      <c r="C232" s="24"/>
      <c r="D232" s="24"/>
      <c r="E232" s="24"/>
      <c r="F232" s="24"/>
      <c r="G232" s="24"/>
    </row>
    <row r="233" spans="2:7" ht="15.75" customHeight="1">
      <c r="B233" s="24"/>
      <c r="C233" s="24"/>
      <c r="D233" s="24"/>
      <c r="E233" s="24"/>
      <c r="F233" s="24"/>
      <c r="G233" s="24"/>
    </row>
    <row r="234" spans="2:7" ht="15.75" customHeight="1">
      <c r="B234" s="24"/>
      <c r="C234" s="24"/>
      <c r="D234" s="24"/>
      <c r="E234" s="24"/>
      <c r="F234" s="24"/>
      <c r="G234" s="24"/>
    </row>
    <row r="235" spans="2:7" ht="15.75" customHeight="1">
      <c r="B235" s="24"/>
      <c r="C235" s="24"/>
      <c r="D235" s="24"/>
      <c r="E235" s="24"/>
      <c r="F235" s="24"/>
      <c r="G235" s="24"/>
    </row>
    <row r="236" spans="2:7" ht="15.75" customHeight="1">
      <c r="B236" s="24"/>
      <c r="C236" s="24"/>
      <c r="D236" s="24"/>
      <c r="E236" s="24"/>
      <c r="F236" s="24"/>
      <c r="G236" s="24"/>
    </row>
    <row r="237" spans="2:7" ht="15.75" customHeight="1">
      <c r="B237" s="24"/>
      <c r="C237" s="24"/>
      <c r="D237" s="24"/>
      <c r="E237" s="24"/>
      <c r="F237" s="24"/>
      <c r="G237" s="24"/>
    </row>
    <row r="238" spans="2:7" ht="15.75" customHeight="1">
      <c r="B238" s="24"/>
      <c r="C238" s="24"/>
      <c r="D238" s="24"/>
      <c r="E238" s="24"/>
      <c r="F238" s="24"/>
      <c r="G238" s="24"/>
    </row>
    <row r="239" spans="2:7" ht="15.75" customHeight="1">
      <c r="B239" s="24"/>
      <c r="C239" s="24"/>
      <c r="D239" s="24"/>
      <c r="E239" s="24"/>
      <c r="F239" s="24"/>
      <c r="G239" s="24"/>
    </row>
    <row r="240" spans="2:7" ht="15.75" customHeight="1">
      <c r="B240" s="24"/>
      <c r="C240" s="24"/>
      <c r="D240" s="24"/>
      <c r="E240" s="24"/>
      <c r="F240" s="24"/>
      <c r="G240" s="24"/>
    </row>
    <row r="241" spans="2:7" ht="15.75" customHeight="1">
      <c r="B241" s="24"/>
      <c r="C241" s="24"/>
      <c r="D241" s="24"/>
      <c r="E241" s="24"/>
      <c r="F241" s="24"/>
      <c r="G241" s="24"/>
    </row>
    <row r="242" spans="2:7" ht="15.75" customHeight="1">
      <c r="B242" s="24"/>
      <c r="C242" s="24"/>
      <c r="D242" s="24"/>
      <c r="E242" s="24"/>
      <c r="F242" s="24"/>
      <c r="G242" s="24"/>
    </row>
    <row r="243" spans="2:7" ht="15.75" customHeight="1">
      <c r="B243" s="24"/>
      <c r="C243" s="24"/>
      <c r="D243" s="24"/>
      <c r="E243" s="24"/>
      <c r="F243" s="24"/>
      <c r="G243" s="24"/>
    </row>
    <row r="244" spans="2:7" ht="15.75" customHeight="1">
      <c r="B244" s="24"/>
      <c r="C244" s="24"/>
      <c r="D244" s="24"/>
      <c r="E244" s="24"/>
      <c r="F244" s="24"/>
      <c r="G244" s="24"/>
    </row>
    <row r="245" spans="2:7" ht="15.75" customHeight="1">
      <c r="B245" s="24"/>
      <c r="C245" s="24"/>
      <c r="D245" s="24"/>
      <c r="E245" s="24"/>
      <c r="F245" s="24"/>
      <c r="G245" s="24"/>
    </row>
    <row r="246" spans="2:7" ht="15.75" customHeight="1">
      <c r="B246" s="24"/>
      <c r="C246" s="24"/>
      <c r="D246" s="24"/>
      <c r="E246" s="24"/>
      <c r="F246" s="24"/>
      <c r="G246" s="24"/>
    </row>
    <row r="247" spans="2:7" ht="15.75" customHeight="1">
      <c r="B247" s="24"/>
      <c r="C247" s="24"/>
      <c r="D247" s="24"/>
      <c r="E247" s="24"/>
      <c r="F247" s="24"/>
      <c r="G247" s="24"/>
    </row>
    <row r="248" spans="2:7" ht="15.75" customHeight="1">
      <c r="B248" s="24"/>
      <c r="C248" s="24"/>
      <c r="D248" s="24"/>
      <c r="E248" s="24"/>
      <c r="F248" s="24"/>
      <c r="G248" s="24"/>
    </row>
    <row r="249" spans="2:7" ht="15.75" customHeight="1">
      <c r="B249" s="24"/>
      <c r="C249" s="24"/>
      <c r="D249" s="24"/>
      <c r="E249" s="24"/>
      <c r="F249" s="24"/>
      <c r="G249" s="24"/>
    </row>
    <row r="250" spans="2:7" ht="15.75" customHeight="1">
      <c r="B250" s="24"/>
      <c r="C250" s="24"/>
      <c r="D250" s="24"/>
      <c r="E250" s="24"/>
      <c r="F250" s="24"/>
      <c r="G250" s="24"/>
    </row>
    <row r="251" spans="2:7" ht="15.75" customHeight="1">
      <c r="B251" s="24"/>
      <c r="C251" s="24"/>
      <c r="D251" s="24"/>
      <c r="E251" s="24"/>
      <c r="F251" s="24"/>
      <c r="G251" s="24"/>
    </row>
    <row r="252" spans="2:7" ht="15.75" customHeight="1">
      <c r="B252" s="24"/>
      <c r="C252" s="24"/>
      <c r="D252" s="24"/>
      <c r="E252" s="24"/>
      <c r="F252" s="24"/>
      <c r="G252" s="24"/>
    </row>
    <row r="253" spans="2:7" ht="15.75" customHeight="1">
      <c r="B253" s="24"/>
      <c r="C253" s="24"/>
      <c r="D253" s="24"/>
      <c r="E253" s="24"/>
      <c r="F253" s="24"/>
      <c r="G253" s="24"/>
    </row>
    <row r="254" spans="2:7" ht="15.75" customHeight="1">
      <c r="B254" s="24"/>
      <c r="C254" s="24"/>
      <c r="D254" s="24"/>
      <c r="E254" s="24"/>
      <c r="F254" s="24"/>
      <c r="G254" s="24"/>
    </row>
    <row r="255" spans="2:7" ht="15.75" customHeight="1">
      <c r="B255" s="24"/>
      <c r="C255" s="24"/>
      <c r="D255" s="24"/>
      <c r="E255" s="24"/>
      <c r="F255" s="24"/>
      <c r="G255" s="24"/>
    </row>
    <row r="256" spans="2:7" ht="15.75" customHeight="1">
      <c r="B256" s="24"/>
      <c r="C256" s="24"/>
      <c r="D256" s="24"/>
      <c r="E256" s="24"/>
      <c r="F256" s="24"/>
      <c r="G256" s="24"/>
    </row>
    <row r="257" spans="2:7" ht="15.75" customHeight="1">
      <c r="B257" s="24"/>
      <c r="C257" s="24"/>
      <c r="D257" s="24"/>
      <c r="E257" s="24"/>
      <c r="F257" s="24"/>
      <c r="G257" s="24"/>
    </row>
    <row r="258" spans="2:7" ht="15.75" customHeight="1">
      <c r="B258" s="24"/>
      <c r="C258" s="24"/>
      <c r="D258" s="24"/>
      <c r="E258" s="24"/>
      <c r="F258" s="24"/>
      <c r="G258" s="24"/>
    </row>
    <row r="259" spans="2:7" ht="15.75" customHeight="1">
      <c r="B259" s="24"/>
      <c r="C259" s="24"/>
      <c r="D259" s="24"/>
      <c r="E259" s="24"/>
      <c r="F259" s="24"/>
      <c r="G259" s="24"/>
    </row>
    <row r="260" spans="2:7" ht="15.75" customHeight="1">
      <c r="B260" s="24"/>
      <c r="C260" s="24"/>
      <c r="D260" s="24"/>
      <c r="E260" s="24"/>
      <c r="F260" s="24"/>
      <c r="G260" s="24"/>
    </row>
    <row r="261" spans="2:7" ht="15.75" customHeight="1">
      <c r="B261" s="24"/>
      <c r="C261" s="24"/>
      <c r="D261" s="24"/>
      <c r="E261" s="24"/>
      <c r="F261" s="24"/>
      <c r="G261" s="24"/>
    </row>
    <row r="262" spans="2:7" ht="15.75" customHeight="1">
      <c r="B262" s="24"/>
      <c r="C262" s="24"/>
      <c r="D262" s="24"/>
      <c r="E262" s="24"/>
      <c r="F262" s="24"/>
      <c r="G262" s="24"/>
    </row>
    <row r="263" spans="2:7" ht="15.75" customHeight="1">
      <c r="B263" s="24"/>
      <c r="C263" s="24"/>
      <c r="D263" s="24"/>
      <c r="E263" s="24"/>
      <c r="F263" s="24"/>
      <c r="G263" s="24"/>
    </row>
    <row r="264" spans="2:7" ht="15.75" customHeight="1">
      <c r="B264" s="24"/>
      <c r="C264" s="24"/>
      <c r="D264" s="24"/>
      <c r="E264" s="24"/>
      <c r="F264" s="24"/>
      <c r="G264" s="24"/>
    </row>
    <row r="265" spans="2:7" ht="15.75" customHeight="1">
      <c r="B265" s="24"/>
      <c r="C265" s="24"/>
      <c r="D265" s="24"/>
      <c r="E265" s="24"/>
      <c r="F265" s="24"/>
      <c r="G265" s="24"/>
    </row>
    <row r="266" spans="2:7" ht="15.75" customHeight="1">
      <c r="B266" s="24"/>
      <c r="C266" s="24"/>
      <c r="D266" s="24"/>
      <c r="E266" s="24"/>
      <c r="F266" s="24"/>
      <c r="G266" s="24"/>
    </row>
    <row r="267" spans="2:7" ht="15.75" customHeight="1">
      <c r="B267" s="24"/>
      <c r="C267" s="24"/>
      <c r="D267" s="24"/>
      <c r="E267" s="24"/>
      <c r="F267" s="24"/>
      <c r="G267" s="24"/>
    </row>
    <row r="268" spans="2:7" ht="15.75" customHeight="1">
      <c r="B268" s="24"/>
      <c r="C268" s="24"/>
      <c r="D268" s="24"/>
      <c r="E268" s="24"/>
      <c r="F268" s="24"/>
      <c r="G268" s="24"/>
    </row>
    <row r="269" spans="2:7" ht="15.75" customHeight="1">
      <c r="B269" s="24"/>
      <c r="C269" s="24"/>
      <c r="D269" s="24"/>
      <c r="E269" s="24"/>
      <c r="F269" s="24"/>
      <c r="G269" s="24"/>
    </row>
    <row r="270" spans="2:7" ht="15.75" customHeight="1">
      <c r="B270" s="24"/>
      <c r="C270" s="24"/>
      <c r="D270" s="24"/>
      <c r="E270" s="24"/>
      <c r="F270" s="24"/>
      <c r="G270" s="24"/>
    </row>
    <row r="271" spans="2:7" ht="15.75" customHeight="1">
      <c r="B271" s="24"/>
      <c r="C271" s="24"/>
      <c r="D271" s="24"/>
      <c r="E271" s="24"/>
      <c r="F271" s="24"/>
      <c r="G271" s="24"/>
    </row>
    <row r="272" spans="2:7" ht="15.75" customHeight="1">
      <c r="B272" s="24"/>
      <c r="C272" s="24"/>
      <c r="D272" s="24"/>
      <c r="E272" s="24"/>
      <c r="F272" s="24"/>
      <c r="G272" s="24"/>
    </row>
    <row r="273" spans="2:7" ht="15.75" customHeight="1">
      <c r="B273" s="24"/>
      <c r="C273" s="24"/>
      <c r="D273" s="24"/>
      <c r="E273" s="24"/>
      <c r="F273" s="24"/>
      <c r="G273" s="24"/>
    </row>
    <row r="274" spans="2:7" ht="15.75" customHeight="1">
      <c r="B274" s="24"/>
      <c r="C274" s="24"/>
      <c r="D274" s="24"/>
      <c r="E274" s="24"/>
      <c r="F274" s="24"/>
      <c r="G274" s="24"/>
    </row>
    <row r="275" spans="2:7" ht="15.75" customHeight="1">
      <c r="B275" s="24"/>
      <c r="C275" s="24"/>
      <c r="D275" s="24"/>
      <c r="E275" s="24"/>
      <c r="F275" s="24"/>
      <c r="G275" s="24"/>
    </row>
    <row r="276" spans="2:7" ht="15.75" customHeight="1">
      <c r="B276" s="24"/>
      <c r="C276" s="24"/>
      <c r="D276" s="24"/>
      <c r="E276" s="24"/>
      <c r="F276" s="24"/>
      <c r="G276" s="24"/>
    </row>
    <row r="277" spans="2:7" ht="15.75" customHeight="1">
      <c r="B277" s="24"/>
      <c r="C277" s="24"/>
      <c r="D277" s="24"/>
      <c r="E277" s="24"/>
      <c r="F277" s="24"/>
      <c r="G277" s="24"/>
    </row>
    <row r="278" spans="2:7" ht="15.75" customHeight="1">
      <c r="B278" s="24"/>
      <c r="C278" s="24"/>
      <c r="D278" s="24"/>
      <c r="E278" s="24"/>
      <c r="F278" s="24"/>
      <c r="G278" s="24"/>
    </row>
    <row r="279" spans="2:7" ht="15.75" customHeight="1">
      <c r="B279" s="24"/>
      <c r="C279" s="24"/>
      <c r="D279" s="24"/>
      <c r="E279" s="24"/>
      <c r="F279" s="24"/>
      <c r="G279" s="24"/>
    </row>
    <row r="280" spans="2:7" ht="15.75" customHeight="1">
      <c r="B280" s="24"/>
      <c r="C280" s="24"/>
      <c r="D280" s="24"/>
      <c r="E280" s="24"/>
      <c r="F280" s="24"/>
      <c r="G280" s="24"/>
    </row>
    <row r="281" spans="2:7" ht="15.75" customHeight="1">
      <c r="B281" s="24"/>
      <c r="C281" s="24"/>
      <c r="D281" s="24"/>
      <c r="E281" s="24"/>
      <c r="F281" s="24"/>
      <c r="G281" s="24"/>
    </row>
    <row r="282" spans="2:7" ht="15.75" customHeight="1">
      <c r="B282" s="24"/>
      <c r="C282" s="24"/>
      <c r="D282" s="24"/>
      <c r="E282" s="24"/>
      <c r="F282" s="24"/>
      <c r="G282" s="24"/>
    </row>
    <row r="283" spans="2:7" ht="15.75" customHeight="1">
      <c r="B283" s="24"/>
      <c r="C283" s="24"/>
      <c r="D283" s="24"/>
      <c r="E283" s="24"/>
      <c r="F283" s="24"/>
      <c r="G283" s="24"/>
    </row>
    <row r="284" spans="2:7" ht="15.75" customHeight="1">
      <c r="B284" s="24"/>
      <c r="C284" s="24"/>
      <c r="D284" s="24"/>
      <c r="E284" s="24"/>
      <c r="F284" s="24"/>
      <c r="G284" s="24"/>
    </row>
    <row r="285" spans="2:7" ht="15.75" customHeight="1">
      <c r="B285" s="24"/>
      <c r="C285" s="24"/>
      <c r="D285" s="24"/>
      <c r="E285" s="24"/>
      <c r="F285" s="24"/>
      <c r="G285" s="24"/>
    </row>
    <row r="286" spans="2:7" ht="15.75" customHeight="1">
      <c r="B286" s="24"/>
      <c r="C286" s="24"/>
      <c r="D286" s="24"/>
      <c r="E286" s="24"/>
      <c r="F286" s="24"/>
      <c r="G286" s="24"/>
    </row>
    <row r="287" spans="2:7" ht="15.75" customHeight="1">
      <c r="B287" s="24"/>
      <c r="C287" s="24"/>
      <c r="D287" s="24"/>
      <c r="E287" s="24"/>
      <c r="F287" s="24"/>
      <c r="G287" s="24"/>
    </row>
    <row r="288" spans="2:7" ht="15.75" customHeight="1">
      <c r="B288" s="24"/>
      <c r="C288" s="24"/>
      <c r="D288" s="24"/>
      <c r="E288" s="24"/>
      <c r="F288" s="24"/>
      <c r="G288" s="24"/>
    </row>
    <row r="289" spans="2:7" ht="15.75" customHeight="1">
      <c r="B289" s="24"/>
      <c r="C289" s="24"/>
      <c r="D289" s="24"/>
      <c r="E289" s="24"/>
      <c r="F289" s="24"/>
      <c r="G289" s="24"/>
    </row>
    <row r="290" spans="2:7" ht="15.75" customHeight="1">
      <c r="B290" s="24"/>
      <c r="C290" s="24"/>
      <c r="D290" s="24"/>
      <c r="E290" s="24"/>
      <c r="F290" s="24"/>
      <c r="G290" s="24"/>
    </row>
    <row r="291" spans="2:7" ht="15.75" customHeight="1">
      <c r="B291" s="24"/>
      <c r="C291" s="24"/>
      <c r="D291" s="24"/>
      <c r="E291" s="24"/>
      <c r="F291" s="24"/>
      <c r="G291" s="24"/>
    </row>
    <row r="292" spans="2:7" ht="15.75" customHeight="1">
      <c r="B292" s="24"/>
      <c r="C292" s="24"/>
      <c r="D292" s="24"/>
      <c r="E292" s="24"/>
      <c r="F292" s="24"/>
      <c r="G292" s="24"/>
    </row>
    <row r="293" spans="2:7" ht="15.75" customHeight="1">
      <c r="B293" s="24"/>
      <c r="C293" s="24"/>
      <c r="D293" s="24"/>
      <c r="E293" s="24"/>
      <c r="F293" s="24"/>
      <c r="G293" s="24"/>
    </row>
    <row r="294" spans="2:7" ht="15.75" customHeight="1">
      <c r="B294" s="24"/>
      <c r="C294" s="24"/>
      <c r="D294" s="24"/>
      <c r="E294" s="24"/>
      <c r="F294" s="24"/>
      <c r="G294" s="24"/>
    </row>
    <row r="295" spans="2:7" ht="15.75" customHeight="1">
      <c r="B295" s="24"/>
      <c r="C295" s="24"/>
      <c r="D295" s="24"/>
      <c r="E295" s="24"/>
      <c r="F295" s="24"/>
      <c r="G295" s="24"/>
    </row>
    <row r="296" spans="2:7" ht="15.75" customHeight="1">
      <c r="B296" s="24"/>
      <c r="C296" s="24"/>
      <c r="D296" s="24"/>
      <c r="E296" s="24"/>
      <c r="F296" s="24"/>
      <c r="G296" s="24"/>
    </row>
    <row r="297" spans="2:7" ht="15.75" customHeight="1">
      <c r="B297" s="24"/>
      <c r="C297" s="24"/>
      <c r="D297" s="24"/>
      <c r="E297" s="24"/>
      <c r="F297" s="24"/>
      <c r="G297" s="24"/>
    </row>
    <row r="298" spans="2:7" ht="15.75" customHeight="1">
      <c r="B298" s="24"/>
      <c r="C298" s="24"/>
      <c r="D298" s="24"/>
      <c r="E298" s="24"/>
      <c r="F298" s="24"/>
      <c r="G298" s="24"/>
    </row>
    <row r="299" spans="2:7" ht="15.75" customHeight="1">
      <c r="B299" s="24"/>
      <c r="C299" s="24"/>
      <c r="D299" s="24"/>
      <c r="E299" s="24"/>
      <c r="F299" s="24"/>
      <c r="G299" s="24"/>
    </row>
    <row r="300" spans="2:7" ht="15.75" customHeight="1">
      <c r="B300" s="24"/>
      <c r="C300" s="24"/>
      <c r="D300" s="24"/>
      <c r="E300" s="24"/>
      <c r="F300" s="24"/>
      <c r="G300" s="24"/>
    </row>
    <row r="301" spans="2:7" ht="15.75" customHeight="1">
      <c r="B301" s="24"/>
      <c r="C301" s="24"/>
      <c r="D301" s="24"/>
      <c r="E301" s="24"/>
      <c r="F301" s="24"/>
      <c r="G301" s="24"/>
    </row>
    <row r="302" spans="2:7" ht="15.75" customHeight="1">
      <c r="B302" s="24"/>
      <c r="C302" s="24"/>
      <c r="D302" s="24"/>
      <c r="E302" s="24"/>
      <c r="F302" s="24"/>
      <c r="G302" s="24"/>
    </row>
    <row r="303" spans="2:7" ht="15.75" customHeight="1">
      <c r="B303" s="24"/>
      <c r="C303" s="24"/>
      <c r="D303" s="24"/>
      <c r="E303" s="24"/>
      <c r="F303" s="24"/>
      <c r="G303" s="24"/>
    </row>
    <row r="304" spans="2:7" ht="15.75" customHeight="1">
      <c r="B304" s="24"/>
      <c r="C304" s="24"/>
      <c r="D304" s="24"/>
      <c r="E304" s="24"/>
      <c r="F304" s="24"/>
      <c r="G304" s="24"/>
    </row>
    <row r="305" spans="2:7" ht="15.75" customHeight="1">
      <c r="B305" s="24"/>
      <c r="C305" s="24"/>
      <c r="D305" s="24"/>
      <c r="E305" s="24"/>
      <c r="F305" s="24"/>
      <c r="G305" s="24"/>
    </row>
    <row r="306" spans="2:7" ht="15.75" customHeight="1">
      <c r="B306" s="24"/>
      <c r="C306" s="24"/>
      <c r="D306" s="24"/>
      <c r="E306" s="24"/>
      <c r="F306" s="24"/>
      <c r="G306" s="24"/>
    </row>
    <row r="307" spans="2:7" ht="15.75" customHeight="1">
      <c r="B307" s="24"/>
      <c r="C307" s="24"/>
      <c r="D307" s="24"/>
      <c r="E307" s="24"/>
      <c r="F307" s="24"/>
      <c r="G307" s="24"/>
    </row>
    <row r="308" spans="2:7" ht="15.75" customHeight="1">
      <c r="B308" s="24"/>
      <c r="C308" s="24"/>
      <c r="D308" s="24"/>
      <c r="E308" s="24"/>
      <c r="F308" s="24"/>
      <c r="G308" s="24"/>
    </row>
    <row r="309" spans="2:7" ht="15.75" customHeight="1">
      <c r="B309" s="24"/>
      <c r="C309" s="24"/>
      <c r="D309" s="24"/>
      <c r="E309" s="24"/>
      <c r="F309" s="24"/>
      <c r="G309" s="24"/>
    </row>
    <row r="310" spans="2:7" ht="15.75" customHeight="1">
      <c r="B310" s="24"/>
      <c r="C310" s="24"/>
      <c r="D310" s="24"/>
      <c r="E310" s="24"/>
      <c r="F310" s="24"/>
      <c r="G310" s="24"/>
    </row>
    <row r="311" spans="2:7" ht="15.75" customHeight="1">
      <c r="B311" s="24"/>
      <c r="C311" s="24"/>
      <c r="D311" s="24"/>
      <c r="E311" s="24"/>
      <c r="F311" s="24"/>
      <c r="G311" s="24"/>
    </row>
    <row r="312" spans="2:7" ht="15.75" customHeight="1">
      <c r="B312" s="24"/>
      <c r="C312" s="24"/>
      <c r="D312" s="24"/>
      <c r="E312" s="24"/>
      <c r="F312" s="24"/>
      <c r="G312" s="24"/>
    </row>
    <row r="313" spans="2:7" ht="15.75" customHeight="1">
      <c r="B313" s="24"/>
      <c r="C313" s="24"/>
      <c r="D313" s="24"/>
      <c r="E313" s="24"/>
      <c r="F313" s="24"/>
      <c r="G313" s="24"/>
    </row>
    <row r="314" spans="2:7" ht="15.75" customHeight="1">
      <c r="B314" s="24"/>
      <c r="C314" s="24"/>
      <c r="D314" s="24"/>
      <c r="E314" s="24"/>
      <c r="F314" s="24"/>
      <c r="G314" s="24"/>
    </row>
    <row r="315" spans="2:7" ht="15.75" customHeight="1">
      <c r="B315" s="24"/>
      <c r="C315" s="24"/>
      <c r="D315" s="24"/>
      <c r="E315" s="24"/>
      <c r="F315" s="24"/>
      <c r="G315" s="24"/>
    </row>
    <row r="316" spans="2:7" ht="15.75" customHeight="1">
      <c r="B316" s="24"/>
      <c r="C316" s="24"/>
      <c r="D316" s="24"/>
      <c r="E316" s="24"/>
      <c r="F316" s="24"/>
      <c r="G316" s="24"/>
    </row>
    <row r="317" spans="2:7" ht="15.75" customHeight="1">
      <c r="B317" s="24"/>
      <c r="C317" s="24"/>
      <c r="D317" s="24"/>
      <c r="E317" s="24"/>
      <c r="F317" s="24"/>
      <c r="G317" s="24"/>
    </row>
    <row r="318" spans="2:7" ht="15.75" customHeight="1">
      <c r="B318" s="24"/>
      <c r="C318" s="24"/>
      <c r="D318" s="24"/>
      <c r="E318" s="24"/>
      <c r="F318" s="24"/>
      <c r="G318" s="24"/>
    </row>
    <row r="319" spans="2:7" ht="15.75" customHeight="1">
      <c r="B319" s="24"/>
      <c r="C319" s="24"/>
      <c r="D319" s="24"/>
      <c r="E319" s="24"/>
      <c r="F319" s="24"/>
      <c r="G319" s="24"/>
    </row>
    <row r="320" spans="2:7" ht="15.75" customHeight="1">
      <c r="B320" s="24"/>
      <c r="C320" s="24"/>
      <c r="D320" s="24"/>
      <c r="E320" s="24"/>
      <c r="F320" s="24"/>
      <c r="G320" s="24"/>
    </row>
    <row r="321" spans="2:7" ht="15.75" customHeight="1">
      <c r="B321" s="24"/>
      <c r="C321" s="24"/>
      <c r="D321" s="24"/>
      <c r="E321" s="24"/>
      <c r="F321" s="24"/>
      <c r="G321" s="24"/>
    </row>
    <row r="322" spans="2:7" ht="15.75" customHeight="1">
      <c r="B322" s="24"/>
      <c r="C322" s="24"/>
      <c r="D322" s="24"/>
      <c r="E322" s="24"/>
      <c r="F322" s="24"/>
      <c r="G322" s="24"/>
    </row>
    <row r="323" spans="2:7" ht="15.75" customHeight="1">
      <c r="B323" s="24"/>
      <c r="C323" s="24"/>
      <c r="D323" s="24"/>
      <c r="E323" s="24"/>
      <c r="F323" s="24"/>
      <c r="G323" s="24"/>
    </row>
    <row r="324" spans="2:7" ht="15.75" customHeight="1">
      <c r="B324" s="24"/>
      <c r="C324" s="24"/>
      <c r="D324" s="24"/>
      <c r="E324" s="24"/>
      <c r="F324" s="24"/>
      <c r="G324" s="24"/>
    </row>
    <row r="325" spans="2:7" ht="15.75" customHeight="1">
      <c r="B325" s="24"/>
      <c r="C325" s="24"/>
      <c r="D325" s="24"/>
      <c r="E325" s="24"/>
      <c r="F325" s="24"/>
      <c r="G325" s="24"/>
    </row>
    <row r="326" spans="2:7" ht="15.75" customHeight="1">
      <c r="B326" s="24"/>
      <c r="C326" s="24"/>
      <c r="D326" s="24"/>
      <c r="E326" s="24"/>
      <c r="F326" s="24"/>
      <c r="G326" s="24"/>
    </row>
    <row r="327" spans="2:7" ht="15.75" customHeight="1">
      <c r="B327" s="24"/>
      <c r="C327" s="24"/>
      <c r="D327" s="24"/>
      <c r="E327" s="24"/>
      <c r="F327" s="24"/>
      <c r="G327" s="24"/>
    </row>
    <row r="328" spans="2:7" ht="15.75" customHeight="1">
      <c r="B328" s="24"/>
      <c r="C328" s="24"/>
      <c r="D328" s="24"/>
      <c r="E328" s="24"/>
      <c r="F328" s="24"/>
      <c r="G328" s="24"/>
    </row>
    <row r="329" spans="2:7" ht="15.75" customHeight="1">
      <c r="B329" s="24"/>
      <c r="C329" s="24"/>
      <c r="D329" s="24"/>
      <c r="E329" s="24"/>
      <c r="F329" s="24"/>
      <c r="G329" s="24"/>
    </row>
    <row r="330" spans="2:7" ht="15.75" customHeight="1">
      <c r="B330" s="24"/>
      <c r="C330" s="24"/>
      <c r="D330" s="24"/>
      <c r="E330" s="24"/>
      <c r="F330" s="24"/>
      <c r="G330" s="24"/>
    </row>
    <row r="331" spans="2:7" ht="15.75" customHeight="1">
      <c r="B331" s="24"/>
      <c r="C331" s="24"/>
      <c r="D331" s="24"/>
      <c r="E331" s="24"/>
      <c r="F331" s="24"/>
      <c r="G331" s="24"/>
    </row>
    <row r="332" spans="2:7" ht="15.75" customHeight="1">
      <c r="B332" s="24"/>
      <c r="C332" s="24"/>
      <c r="D332" s="24"/>
      <c r="E332" s="24"/>
      <c r="F332" s="24"/>
      <c r="G332" s="24"/>
    </row>
    <row r="333" spans="2:7" ht="15.75" customHeight="1">
      <c r="B333" s="24"/>
      <c r="C333" s="24"/>
      <c r="D333" s="24"/>
      <c r="E333" s="24"/>
      <c r="F333" s="24"/>
      <c r="G333" s="24"/>
    </row>
    <row r="334" spans="2:7" ht="15.75" customHeight="1">
      <c r="B334" s="24"/>
      <c r="C334" s="24"/>
      <c r="D334" s="24"/>
      <c r="E334" s="24"/>
      <c r="F334" s="24"/>
      <c r="G334" s="24"/>
    </row>
    <row r="335" spans="2:7" ht="15.75" customHeight="1">
      <c r="B335" s="24"/>
      <c r="C335" s="24"/>
      <c r="D335" s="24"/>
      <c r="E335" s="24"/>
      <c r="F335" s="24"/>
      <c r="G335" s="24"/>
    </row>
    <row r="336" spans="2:7" ht="15.75" customHeight="1">
      <c r="B336" s="24"/>
      <c r="C336" s="24"/>
      <c r="D336" s="24"/>
      <c r="E336" s="24"/>
      <c r="F336" s="24"/>
      <c r="G336" s="24"/>
    </row>
    <row r="337" spans="2:7" ht="15.75" customHeight="1">
      <c r="B337" s="24"/>
      <c r="C337" s="24"/>
      <c r="D337" s="24"/>
      <c r="E337" s="24"/>
      <c r="F337" s="24"/>
      <c r="G337" s="24"/>
    </row>
    <row r="338" spans="2:7" ht="15.75" customHeight="1">
      <c r="B338" s="24"/>
      <c r="C338" s="24"/>
      <c r="D338" s="24"/>
      <c r="E338" s="24"/>
      <c r="F338" s="24"/>
      <c r="G338" s="24"/>
    </row>
    <row r="339" spans="2:7" ht="15.75" customHeight="1">
      <c r="B339" s="24"/>
      <c r="C339" s="24"/>
      <c r="D339" s="24"/>
      <c r="E339" s="24"/>
      <c r="F339" s="24"/>
      <c r="G339" s="24"/>
    </row>
    <row r="340" spans="2:7" ht="15.75" customHeight="1">
      <c r="B340" s="24"/>
      <c r="C340" s="24"/>
      <c r="D340" s="24"/>
      <c r="E340" s="24"/>
      <c r="F340" s="24"/>
      <c r="G340" s="24"/>
    </row>
    <row r="341" spans="2:7" ht="15.75" customHeight="1">
      <c r="B341" s="24"/>
      <c r="C341" s="24"/>
      <c r="D341" s="24"/>
      <c r="E341" s="24"/>
      <c r="F341" s="24"/>
      <c r="G341" s="24"/>
    </row>
    <row r="342" spans="2:7" ht="15.75" customHeight="1">
      <c r="B342" s="24"/>
      <c r="C342" s="24"/>
      <c r="D342" s="24"/>
      <c r="E342" s="24"/>
      <c r="F342" s="24"/>
      <c r="G342" s="24"/>
    </row>
    <row r="343" spans="2:7" ht="15.75" customHeight="1">
      <c r="B343" s="24"/>
      <c r="C343" s="24"/>
      <c r="D343" s="24"/>
      <c r="E343" s="24"/>
      <c r="F343" s="24"/>
      <c r="G343" s="24"/>
    </row>
    <row r="344" spans="2:7" ht="15.75" customHeight="1">
      <c r="B344" s="24"/>
      <c r="C344" s="24"/>
      <c r="D344" s="24"/>
      <c r="E344" s="24"/>
      <c r="F344" s="24"/>
      <c r="G344" s="24"/>
    </row>
    <row r="345" spans="2:7" ht="15.75" customHeight="1">
      <c r="B345" s="24"/>
      <c r="C345" s="24"/>
      <c r="D345" s="24"/>
      <c r="E345" s="24"/>
      <c r="F345" s="24"/>
      <c r="G345" s="24"/>
    </row>
    <row r="346" spans="2:7" ht="15.75" customHeight="1">
      <c r="B346" s="24"/>
      <c r="C346" s="24"/>
      <c r="D346" s="24"/>
      <c r="E346" s="24"/>
      <c r="F346" s="24"/>
      <c r="G346" s="24"/>
    </row>
    <row r="347" spans="2:7" ht="15.75" customHeight="1">
      <c r="B347" s="24"/>
      <c r="C347" s="24"/>
      <c r="D347" s="24"/>
      <c r="E347" s="24"/>
      <c r="F347" s="24"/>
      <c r="G347" s="24"/>
    </row>
    <row r="348" spans="2:7" ht="15.75" customHeight="1">
      <c r="B348" s="24"/>
      <c r="C348" s="24"/>
      <c r="D348" s="24"/>
      <c r="E348" s="24"/>
      <c r="F348" s="24"/>
      <c r="G348" s="24"/>
    </row>
    <row r="349" spans="2:7" ht="15.75" customHeight="1">
      <c r="B349" s="24"/>
      <c r="C349" s="24"/>
      <c r="D349" s="24"/>
      <c r="E349" s="24"/>
      <c r="F349" s="24"/>
      <c r="G349" s="24"/>
    </row>
    <row r="350" spans="2:7" ht="15.75" customHeight="1">
      <c r="B350" s="24"/>
      <c r="C350" s="24"/>
      <c r="D350" s="24"/>
      <c r="E350" s="24"/>
      <c r="F350" s="24"/>
      <c r="G350" s="24"/>
    </row>
    <row r="351" spans="2:7" ht="15.75" customHeight="1">
      <c r="B351" s="24"/>
      <c r="C351" s="24"/>
      <c r="D351" s="24"/>
      <c r="E351" s="24"/>
      <c r="F351" s="24"/>
      <c r="G351" s="24"/>
    </row>
    <row r="352" spans="2:7" ht="15.75" customHeight="1">
      <c r="B352" s="24"/>
      <c r="C352" s="24"/>
      <c r="D352" s="24"/>
      <c r="E352" s="24"/>
      <c r="F352" s="24"/>
      <c r="G352" s="24"/>
    </row>
    <row r="353" spans="2:7" ht="15.75" customHeight="1">
      <c r="B353" s="24"/>
      <c r="C353" s="24"/>
      <c r="D353" s="24"/>
      <c r="E353" s="24"/>
      <c r="F353" s="24"/>
      <c r="G353" s="24"/>
    </row>
    <row r="354" spans="2:7" ht="15.75" customHeight="1">
      <c r="B354" s="24"/>
      <c r="C354" s="24"/>
      <c r="D354" s="24"/>
      <c r="E354" s="24"/>
      <c r="F354" s="24"/>
      <c r="G354" s="24"/>
    </row>
    <row r="355" spans="2:7" ht="15.75" customHeight="1">
      <c r="B355" s="24"/>
      <c r="C355" s="24"/>
      <c r="D355" s="24"/>
      <c r="E355" s="24"/>
      <c r="F355" s="24"/>
      <c r="G355" s="24"/>
    </row>
    <row r="356" spans="2:7" ht="15.75" customHeight="1">
      <c r="B356" s="24"/>
      <c r="C356" s="24"/>
      <c r="D356" s="24"/>
      <c r="E356" s="24"/>
      <c r="F356" s="24"/>
      <c r="G356" s="24"/>
    </row>
    <row r="357" spans="2:7" ht="15.75" customHeight="1">
      <c r="B357" s="24"/>
      <c r="C357" s="24"/>
      <c r="D357" s="24"/>
      <c r="E357" s="24"/>
      <c r="F357" s="24"/>
      <c r="G357" s="24"/>
    </row>
    <row r="358" spans="2:7" ht="15.75" customHeight="1">
      <c r="B358" s="24"/>
      <c r="C358" s="24"/>
      <c r="D358" s="24"/>
      <c r="E358" s="24"/>
      <c r="F358" s="24"/>
      <c r="G358" s="24"/>
    </row>
    <row r="359" spans="2:7" ht="15.75" customHeight="1">
      <c r="B359" s="24"/>
      <c r="C359" s="24"/>
      <c r="D359" s="24"/>
      <c r="E359" s="24"/>
      <c r="F359" s="24"/>
      <c r="G359" s="24"/>
    </row>
    <row r="360" spans="2:7" ht="15.75" customHeight="1">
      <c r="B360" s="24"/>
      <c r="C360" s="24"/>
      <c r="D360" s="24"/>
      <c r="E360" s="24"/>
      <c r="F360" s="24"/>
      <c r="G360" s="24"/>
    </row>
    <row r="361" spans="2:7" ht="15.75" customHeight="1">
      <c r="B361" s="24"/>
      <c r="C361" s="24"/>
      <c r="D361" s="24"/>
      <c r="E361" s="24"/>
      <c r="F361" s="24"/>
      <c r="G361" s="24"/>
    </row>
    <row r="362" spans="2:7" ht="15.75" customHeight="1">
      <c r="B362" s="24"/>
      <c r="C362" s="24"/>
      <c r="D362" s="24"/>
      <c r="E362" s="24"/>
      <c r="F362" s="24"/>
      <c r="G362" s="24"/>
    </row>
    <row r="363" spans="2:7" ht="15.75" customHeight="1">
      <c r="B363" s="24"/>
      <c r="C363" s="24"/>
      <c r="D363" s="24"/>
      <c r="E363" s="24"/>
      <c r="F363" s="24"/>
      <c r="G363" s="24"/>
    </row>
    <row r="364" spans="2:7" ht="15.75" customHeight="1">
      <c r="B364" s="24"/>
      <c r="C364" s="24"/>
      <c r="D364" s="24"/>
      <c r="E364" s="24"/>
      <c r="F364" s="24"/>
      <c r="G364" s="24"/>
    </row>
    <row r="365" spans="2:7" ht="15.75" customHeight="1">
      <c r="B365" s="24"/>
      <c r="C365" s="24"/>
      <c r="D365" s="24"/>
      <c r="E365" s="24"/>
      <c r="F365" s="24"/>
      <c r="G365" s="24"/>
    </row>
    <row r="366" spans="2:7" ht="15.75" customHeight="1">
      <c r="B366" s="24"/>
      <c r="C366" s="24"/>
      <c r="D366" s="24"/>
      <c r="E366" s="24"/>
      <c r="F366" s="24"/>
      <c r="G366" s="24"/>
    </row>
    <row r="367" spans="2:7" ht="15.75" customHeight="1">
      <c r="B367" s="24"/>
      <c r="C367" s="24"/>
      <c r="D367" s="24"/>
      <c r="E367" s="24"/>
      <c r="F367" s="24"/>
      <c r="G367" s="24"/>
    </row>
    <row r="368" spans="2:7" ht="15.75" customHeight="1">
      <c r="B368" s="24"/>
      <c r="C368" s="24"/>
      <c r="D368" s="24"/>
      <c r="E368" s="24"/>
      <c r="F368" s="24"/>
      <c r="G368" s="24"/>
    </row>
    <row r="369" spans="2:7" ht="15.75" customHeight="1">
      <c r="B369" s="24"/>
      <c r="C369" s="24"/>
      <c r="D369" s="24"/>
      <c r="E369" s="24"/>
      <c r="F369" s="24"/>
      <c r="G369" s="24"/>
    </row>
    <row r="370" spans="2:7" ht="15.75" customHeight="1">
      <c r="B370" s="24"/>
      <c r="C370" s="24"/>
      <c r="D370" s="24"/>
      <c r="E370" s="24"/>
      <c r="F370" s="24"/>
      <c r="G370" s="24"/>
    </row>
    <row r="371" spans="2:7" ht="15.75" customHeight="1">
      <c r="B371" s="24"/>
      <c r="C371" s="24"/>
      <c r="D371" s="24"/>
      <c r="E371" s="24"/>
      <c r="F371" s="24"/>
      <c r="G371" s="24"/>
    </row>
    <row r="372" spans="2:7" ht="15.75" customHeight="1">
      <c r="B372" s="24"/>
      <c r="C372" s="24"/>
      <c r="D372" s="24"/>
      <c r="E372" s="24"/>
      <c r="F372" s="24"/>
      <c r="G372" s="24"/>
    </row>
    <row r="373" spans="2:7" ht="15.75" customHeight="1">
      <c r="B373" s="24"/>
      <c r="C373" s="24"/>
      <c r="D373" s="24"/>
      <c r="E373" s="24"/>
      <c r="F373" s="24"/>
      <c r="G373" s="24"/>
    </row>
    <row r="374" spans="2:7" ht="15.75" customHeight="1">
      <c r="B374" s="24"/>
      <c r="C374" s="24"/>
      <c r="D374" s="24"/>
      <c r="E374" s="24"/>
      <c r="F374" s="24"/>
      <c r="G374" s="24"/>
    </row>
    <row r="375" spans="2:7" ht="15.75" customHeight="1">
      <c r="B375" s="24"/>
      <c r="C375" s="24"/>
      <c r="D375" s="24"/>
      <c r="E375" s="24"/>
      <c r="F375" s="24"/>
      <c r="G375" s="24"/>
    </row>
    <row r="376" spans="2:7" ht="15.75" customHeight="1">
      <c r="B376" s="24"/>
      <c r="C376" s="24"/>
      <c r="D376" s="24"/>
      <c r="E376" s="24"/>
      <c r="F376" s="24"/>
      <c r="G376" s="24"/>
    </row>
    <row r="377" spans="2:7" ht="15.75" customHeight="1">
      <c r="B377" s="24"/>
      <c r="C377" s="24"/>
      <c r="D377" s="24"/>
      <c r="E377" s="24"/>
      <c r="F377" s="24"/>
      <c r="G377" s="24"/>
    </row>
    <row r="378" spans="2:7" ht="15.75" customHeight="1">
      <c r="B378" s="24"/>
      <c r="C378" s="24"/>
      <c r="D378" s="24"/>
      <c r="E378" s="24"/>
      <c r="F378" s="24"/>
      <c r="G378" s="24"/>
    </row>
    <row r="379" spans="2:7" ht="15.75" customHeight="1">
      <c r="B379" s="24"/>
      <c r="C379" s="24"/>
      <c r="D379" s="24"/>
      <c r="E379" s="24"/>
      <c r="F379" s="24"/>
      <c r="G379" s="24"/>
    </row>
    <row r="380" spans="2:7" ht="15.75" customHeight="1">
      <c r="B380" s="24"/>
      <c r="C380" s="24"/>
      <c r="D380" s="24"/>
      <c r="E380" s="24"/>
      <c r="F380" s="24"/>
      <c r="G380" s="24"/>
    </row>
    <row r="381" spans="2:7" ht="15.75" customHeight="1">
      <c r="B381" s="24"/>
      <c r="C381" s="24"/>
      <c r="D381" s="24"/>
      <c r="E381" s="24"/>
      <c r="F381" s="24"/>
      <c r="G381" s="24"/>
    </row>
    <row r="382" spans="2:7" ht="15.75" customHeight="1">
      <c r="B382" s="24"/>
      <c r="C382" s="24"/>
      <c r="D382" s="24"/>
      <c r="E382" s="24"/>
      <c r="F382" s="24"/>
      <c r="G382" s="24"/>
    </row>
    <row r="383" spans="2:7" ht="15.75" customHeight="1">
      <c r="B383" s="24"/>
      <c r="C383" s="24"/>
      <c r="D383" s="24"/>
      <c r="E383" s="24"/>
      <c r="F383" s="24"/>
      <c r="G383" s="24"/>
    </row>
    <row r="384" spans="2:7" ht="15.75" customHeight="1">
      <c r="B384" s="24"/>
      <c r="C384" s="24"/>
      <c r="D384" s="24"/>
      <c r="E384" s="24"/>
      <c r="F384" s="24"/>
      <c r="G384" s="24"/>
    </row>
    <row r="385" spans="2:7" ht="15.75" customHeight="1">
      <c r="B385" s="24"/>
      <c r="C385" s="24"/>
      <c r="D385" s="24"/>
      <c r="E385" s="24"/>
      <c r="F385" s="24"/>
      <c r="G385" s="24"/>
    </row>
    <row r="386" spans="2:7" ht="15.75" customHeight="1">
      <c r="B386" s="24"/>
      <c r="C386" s="24"/>
      <c r="D386" s="24"/>
      <c r="E386" s="24"/>
      <c r="F386" s="24"/>
      <c r="G386" s="24"/>
    </row>
    <row r="387" spans="2:7" ht="15.75" customHeight="1">
      <c r="B387" s="24"/>
      <c r="C387" s="24"/>
      <c r="D387" s="24"/>
      <c r="E387" s="24"/>
      <c r="F387" s="24"/>
      <c r="G387" s="24"/>
    </row>
    <row r="388" spans="2:7" ht="15.75" customHeight="1">
      <c r="B388" s="24"/>
      <c r="C388" s="24"/>
      <c r="D388" s="24"/>
      <c r="E388" s="24"/>
      <c r="F388" s="24"/>
      <c r="G388" s="24"/>
    </row>
    <row r="389" spans="2:7" ht="15.75" customHeight="1">
      <c r="B389" s="24"/>
      <c r="C389" s="24"/>
      <c r="D389" s="24"/>
      <c r="E389" s="24"/>
      <c r="F389" s="24"/>
      <c r="G389" s="24"/>
    </row>
    <row r="390" spans="2:7" ht="15.75" customHeight="1">
      <c r="B390" s="24"/>
      <c r="C390" s="24"/>
      <c r="D390" s="24"/>
      <c r="E390" s="24"/>
      <c r="F390" s="24"/>
      <c r="G390" s="24"/>
    </row>
    <row r="391" spans="2:7" ht="15.75" customHeight="1">
      <c r="B391" s="24"/>
      <c r="C391" s="24"/>
      <c r="D391" s="24"/>
      <c r="E391" s="24"/>
      <c r="F391" s="24"/>
      <c r="G391" s="24"/>
    </row>
    <row r="392" spans="2:7" ht="15.75" customHeight="1">
      <c r="B392" s="24"/>
      <c r="C392" s="24"/>
      <c r="D392" s="24"/>
      <c r="E392" s="24"/>
      <c r="F392" s="24"/>
      <c r="G392" s="24"/>
    </row>
    <row r="393" spans="2:7" ht="15.75" customHeight="1">
      <c r="B393" s="24"/>
      <c r="C393" s="24"/>
      <c r="D393" s="24"/>
      <c r="E393" s="24"/>
      <c r="F393" s="24"/>
      <c r="G393" s="24"/>
    </row>
    <row r="394" spans="2:7" ht="15.75" customHeight="1">
      <c r="B394" s="24"/>
      <c r="C394" s="24"/>
      <c r="D394" s="24"/>
      <c r="E394" s="24"/>
      <c r="F394" s="24"/>
      <c r="G394" s="24"/>
    </row>
    <row r="395" spans="2:7" ht="15.75" customHeight="1">
      <c r="B395" s="24"/>
      <c r="C395" s="24"/>
      <c r="D395" s="24"/>
      <c r="E395" s="24"/>
      <c r="F395" s="24"/>
      <c r="G395" s="24"/>
    </row>
    <row r="396" spans="2:7" ht="15.75" customHeight="1">
      <c r="B396" s="24"/>
      <c r="C396" s="24"/>
      <c r="D396" s="24"/>
      <c r="E396" s="24"/>
      <c r="F396" s="24"/>
      <c r="G396" s="24"/>
    </row>
    <row r="397" spans="2:7" ht="15.75" customHeight="1">
      <c r="B397" s="24"/>
      <c r="C397" s="24"/>
      <c r="D397" s="24"/>
      <c r="E397" s="24"/>
      <c r="F397" s="24"/>
      <c r="G397" s="24"/>
    </row>
    <row r="398" spans="2:7" ht="15.75" customHeight="1">
      <c r="B398" s="24"/>
      <c r="C398" s="24"/>
      <c r="D398" s="24"/>
      <c r="E398" s="24"/>
      <c r="F398" s="24"/>
      <c r="G398" s="24"/>
    </row>
    <row r="399" spans="2:7" ht="15.75" customHeight="1">
      <c r="B399" s="24"/>
      <c r="C399" s="24"/>
      <c r="D399" s="24"/>
      <c r="E399" s="24"/>
      <c r="F399" s="24"/>
      <c r="G399" s="24"/>
    </row>
    <row r="400" spans="2:7" ht="15.75" customHeight="1">
      <c r="B400" s="24"/>
      <c r="C400" s="24"/>
      <c r="D400" s="24"/>
      <c r="E400" s="24"/>
      <c r="F400" s="24"/>
      <c r="G400" s="24"/>
    </row>
    <row r="401" spans="2:7" ht="15.75" customHeight="1">
      <c r="B401" s="24"/>
      <c r="C401" s="24"/>
      <c r="D401" s="24"/>
      <c r="E401" s="24"/>
      <c r="F401" s="24"/>
      <c r="G401" s="24"/>
    </row>
    <row r="402" spans="2:7" ht="15.75" customHeight="1">
      <c r="B402" s="24"/>
      <c r="C402" s="24"/>
      <c r="D402" s="24"/>
      <c r="E402" s="24"/>
      <c r="F402" s="24"/>
      <c r="G402" s="24"/>
    </row>
    <row r="403" spans="2:7" ht="15.75" customHeight="1">
      <c r="B403" s="24"/>
      <c r="C403" s="24"/>
      <c r="D403" s="24"/>
      <c r="E403" s="24"/>
      <c r="F403" s="24"/>
      <c r="G403" s="24"/>
    </row>
    <row r="404" spans="2:7" ht="15.75" customHeight="1">
      <c r="B404" s="24"/>
      <c r="C404" s="24"/>
      <c r="D404" s="24"/>
      <c r="E404" s="24"/>
      <c r="F404" s="24"/>
      <c r="G404" s="24"/>
    </row>
    <row r="405" spans="2:7" ht="15.75" customHeight="1">
      <c r="B405" s="24"/>
      <c r="C405" s="24"/>
      <c r="D405" s="24"/>
      <c r="E405" s="24"/>
      <c r="F405" s="24"/>
      <c r="G405" s="24"/>
    </row>
    <row r="406" spans="2:7" ht="15.75" customHeight="1">
      <c r="B406" s="24"/>
      <c r="C406" s="24"/>
      <c r="D406" s="24"/>
      <c r="E406" s="24"/>
      <c r="F406" s="24"/>
      <c r="G406" s="24"/>
    </row>
    <row r="407" spans="2:7" ht="15.75" customHeight="1">
      <c r="B407" s="24"/>
      <c r="C407" s="24"/>
      <c r="D407" s="24"/>
      <c r="E407" s="24"/>
      <c r="F407" s="24"/>
      <c r="G407" s="24"/>
    </row>
    <row r="408" spans="2:7" ht="15.75" customHeight="1">
      <c r="B408" s="24"/>
      <c r="C408" s="24"/>
      <c r="D408" s="24"/>
      <c r="E408" s="24"/>
      <c r="F408" s="24"/>
      <c r="G408" s="24"/>
    </row>
    <row r="409" spans="2:7" ht="15.75" customHeight="1">
      <c r="B409" s="24"/>
      <c r="C409" s="24"/>
      <c r="D409" s="24"/>
      <c r="E409" s="24"/>
      <c r="F409" s="24"/>
      <c r="G409" s="24"/>
    </row>
    <row r="410" spans="2:7" ht="15.75" customHeight="1">
      <c r="B410" s="24"/>
      <c r="C410" s="24"/>
      <c r="D410" s="24"/>
      <c r="E410" s="24"/>
      <c r="F410" s="24"/>
      <c r="G410" s="24"/>
    </row>
    <row r="411" spans="2:7" ht="15.75" customHeight="1">
      <c r="B411" s="24"/>
      <c r="C411" s="24"/>
      <c r="D411" s="24"/>
      <c r="E411" s="24"/>
      <c r="F411" s="24"/>
      <c r="G411" s="24"/>
    </row>
    <row r="412" spans="2:7" ht="15.75" customHeight="1">
      <c r="B412" s="24"/>
      <c r="C412" s="24"/>
      <c r="D412" s="24"/>
      <c r="E412" s="24"/>
      <c r="F412" s="24"/>
      <c r="G412" s="24"/>
    </row>
    <row r="413" spans="2:7" ht="15.75" customHeight="1">
      <c r="B413" s="24"/>
      <c r="C413" s="24"/>
      <c r="D413" s="24"/>
      <c r="E413" s="24"/>
      <c r="F413" s="24"/>
      <c r="G413" s="24"/>
    </row>
    <row r="414" spans="2:7" ht="15.75" customHeight="1">
      <c r="B414" s="24"/>
      <c r="C414" s="24"/>
      <c r="D414" s="24"/>
      <c r="E414" s="24"/>
      <c r="F414" s="24"/>
      <c r="G414" s="24"/>
    </row>
    <row r="415" spans="2:7" ht="15.75" customHeight="1">
      <c r="B415" s="24"/>
      <c r="C415" s="24"/>
      <c r="D415" s="24"/>
      <c r="E415" s="24"/>
      <c r="F415" s="24"/>
      <c r="G415" s="24"/>
    </row>
    <row r="416" spans="2:7" ht="15.75" customHeight="1">
      <c r="B416" s="24"/>
      <c r="C416" s="24"/>
      <c r="D416" s="24"/>
      <c r="E416" s="24"/>
      <c r="F416" s="24"/>
      <c r="G416" s="24"/>
    </row>
    <row r="417" spans="2:7" ht="15.75" customHeight="1">
      <c r="B417" s="24"/>
      <c r="C417" s="24"/>
      <c r="D417" s="24"/>
      <c r="E417" s="24"/>
      <c r="F417" s="24"/>
      <c r="G417" s="24"/>
    </row>
    <row r="418" spans="2:7" ht="15.75" customHeight="1">
      <c r="B418" s="24"/>
      <c r="C418" s="24"/>
      <c r="D418" s="24"/>
      <c r="E418" s="24"/>
      <c r="F418" s="24"/>
      <c r="G418" s="24"/>
    </row>
    <row r="419" spans="2:7" ht="15.75" customHeight="1">
      <c r="B419" s="24"/>
      <c r="C419" s="24"/>
      <c r="D419" s="24"/>
      <c r="E419" s="24"/>
      <c r="F419" s="24"/>
      <c r="G419" s="24"/>
    </row>
    <row r="420" spans="2:7" ht="15.75" customHeight="1">
      <c r="B420" s="24"/>
      <c r="C420" s="24"/>
      <c r="D420" s="24"/>
      <c r="E420" s="24"/>
      <c r="F420" s="24"/>
      <c r="G420" s="24"/>
    </row>
    <row r="421" spans="2:7" ht="15.75" customHeight="1">
      <c r="B421" s="24"/>
      <c r="C421" s="24"/>
      <c r="D421" s="24"/>
      <c r="E421" s="24"/>
      <c r="F421" s="24"/>
      <c r="G421" s="24"/>
    </row>
    <row r="422" spans="2:7" ht="15.75" customHeight="1">
      <c r="B422" s="24"/>
      <c r="C422" s="24"/>
      <c r="D422" s="24"/>
      <c r="E422" s="24"/>
      <c r="F422" s="24"/>
      <c r="G422" s="24"/>
    </row>
    <row r="423" spans="2:7" ht="15.75" customHeight="1">
      <c r="B423" s="24"/>
      <c r="C423" s="24"/>
      <c r="D423" s="24"/>
      <c r="E423" s="24"/>
      <c r="F423" s="24"/>
      <c r="G423" s="24"/>
    </row>
    <row r="424" spans="2:7" ht="15.75" customHeight="1">
      <c r="B424" s="24"/>
      <c r="C424" s="24"/>
      <c r="D424" s="24"/>
      <c r="E424" s="24"/>
      <c r="F424" s="24"/>
      <c r="G424" s="24"/>
    </row>
    <row r="425" spans="2:7" ht="15.75" customHeight="1">
      <c r="B425" s="24"/>
      <c r="C425" s="24"/>
      <c r="D425" s="24"/>
      <c r="E425" s="24"/>
      <c r="F425" s="24"/>
      <c r="G425" s="24"/>
    </row>
    <row r="426" spans="2:7" ht="15.75" customHeight="1">
      <c r="B426" s="24"/>
      <c r="C426" s="24"/>
      <c r="D426" s="24"/>
      <c r="E426" s="24"/>
      <c r="F426" s="24"/>
      <c r="G426" s="24"/>
    </row>
    <row r="427" spans="2:7" ht="15.75" customHeight="1">
      <c r="B427" s="24"/>
      <c r="C427" s="24"/>
      <c r="D427" s="24"/>
      <c r="E427" s="24"/>
      <c r="F427" s="24"/>
      <c r="G427" s="24"/>
    </row>
    <row r="428" spans="2:7" ht="15.75" customHeight="1">
      <c r="B428" s="24"/>
      <c r="C428" s="24"/>
      <c r="D428" s="24"/>
      <c r="E428" s="24"/>
      <c r="F428" s="24"/>
      <c r="G428" s="24"/>
    </row>
    <row r="429" spans="2:7" ht="15.75" customHeight="1">
      <c r="B429" s="24"/>
      <c r="C429" s="24"/>
      <c r="D429" s="24"/>
      <c r="E429" s="24"/>
      <c r="F429" s="24"/>
      <c r="G429" s="24"/>
    </row>
    <row r="430" spans="2:7" ht="15.75" customHeight="1">
      <c r="B430" s="24"/>
      <c r="C430" s="24"/>
      <c r="D430" s="24"/>
      <c r="E430" s="24"/>
      <c r="F430" s="24"/>
      <c r="G430" s="24"/>
    </row>
    <row r="431" spans="2:7" ht="15.75" customHeight="1">
      <c r="B431" s="24"/>
      <c r="C431" s="24"/>
      <c r="D431" s="24"/>
      <c r="E431" s="24"/>
      <c r="F431" s="24"/>
      <c r="G431" s="24"/>
    </row>
    <row r="432" spans="2:7" ht="15.75" customHeight="1">
      <c r="B432" s="24"/>
      <c r="C432" s="24"/>
      <c r="D432" s="24"/>
      <c r="E432" s="24"/>
      <c r="F432" s="24"/>
      <c r="G432" s="24"/>
    </row>
    <row r="433" spans="2:7" ht="15.75" customHeight="1">
      <c r="B433" s="24"/>
      <c r="C433" s="24"/>
      <c r="D433" s="24"/>
      <c r="E433" s="24"/>
      <c r="F433" s="24"/>
      <c r="G433" s="24"/>
    </row>
    <row r="434" spans="2:7" ht="15.75" customHeight="1">
      <c r="B434" s="24"/>
      <c r="C434" s="24"/>
      <c r="D434" s="24"/>
      <c r="E434" s="24"/>
      <c r="F434" s="24"/>
      <c r="G434" s="24"/>
    </row>
    <row r="435" spans="2:7" ht="15.75" customHeight="1">
      <c r="B435" s="24"/>
      <c r="C435" s="24"/>
      <c r="D435" s="24"/>
      <c r="E435" s="24"/>
      <c r="F435" s="24"/>
      <c r="G435" s="24"/>
    </row>
    <row r="436" spans="2:7" ht="15.75" customHeight="1">
      <c r="B436" s="24"/>
      <c r="C436" s="24"/>
      <c r="D436" s="24"/>
      <c r="E436" s="24"/>
      <c r="F436" s="24"/>
      <c r="G436" s="24"/>
    </row>
    <row r="437" spans="2:7" ht="15.75" customHeight="1">
      <c r="B437" s="24"/>
      <c r="C437" s="24"/>
      <c r="D437" s="24"/>
      <c r="E437" s="24"/>
      <c r="F437" s="24"/>
      <c r="G437" s="24"/>
    </row>
    <row r="438" spans="2:7" ht="15.75" customHeight="1">
      <c r="B438" s="24"/>
      <c r="C438" s="24"/>
      <c r="D438" s="24"/>
      <c r="E438" s="24"/>
      <c r="F438" s="24"/>
      <c r="G438" s="24"/>
    </row>
    <row r="439" spans="2:7" ht="15.75" customHeight="1">
      <c r="B439" s="24"/>
      <c r="C439" s="24"/>
      <c r="D439" s="24"/>
      <c r="E439" s="24"/>
      <c r="F439" s="24"/>
      <c r="G439" s="24"/>
    </row>
    <row r="440" spans="2:7" ht="15.75" customHeight="1">
      <c r="B440" s="24"/>
      <c r="C440" s="24"/>
      <c r="D440" s="24"/>
      <c r="E440" s="24"/>
      <c r="F440" s="24"/>
      <c r="G440" s="24"/>
    </row>
    <row r="441" spans="2:7" ht="15.75" customHeight="1">
      <c r="B441" s="24"/>
      <c r="C441" s="24"/>
      <c r="D441" s="24"/>
      <c r="E441" s="24"/>
      <c r="F441" s="24"/>
      <c r="G441" s="24"/>
    </row>
    <row r="442" spans="2:7" ht="15.75" customHeight="1">
      <c r="B442" s="24"/>
      <c r="C442" s="24"/>
      <c r="D442" s="24"/>
      <c r="E442" s="24"/>
      <c r="F442" s="24"/>
      <c r="G442" s="24"/>
    </row>
    <row r="443" spans="2:7" ht="15.75" customHeight="1">
      <c r="B443" s="24"/>
      <c r="C443" s="24"/>
      <c r="D443" s="24"/>
      <c r="E443" s="24"/>
      <c r="F443" s="24"/>
      <c r="G443" s="24"/>
    </row>
    <row r="444" spans="2:7" ht="15.75" customHeight="1">
      <c r="B444" s="24"/>
      <c r="C444" s="24"/>
      <c r="D444" s="24"/>
      <c r="E444" s="24"/>
      <c r="F444" s="24"/>
      <c r="G444" s="24"/>
    </row>
    <row r="445" spans="2:7" ht="15.75" customHeight="1">
      <c r="B445" s="24"/>
      <c r="C445" s="24"/>
      <c r="D445" s="24"/>
      <c r="E445" s="24"/>
      <c r="F445" s="24"/>
      <c r="G445" s="24"/>
    </row>
    <row r="446" spans="2:7" ht="15.75" customHeight="1">
      <c r="B446" s="24"/>
      <c r="C446" s="24"/>
      <c r="D446" s="24"/>
      <c r="E446" s="24"/>
      <c r="F446" s="24"/>
      <c r="G446" s="24"/>
    </row>
    <row r="447" spans="2:7" ht="15.75" customHeight="1">
      <c r="B447" s="24"/>
      <c r="C447" s="24"/>
      <c r="D447" s="24"/>
      <c r="E447" s="24"/>
      <c r="F447" s="24"/>
      <c r="G447" s="24"/>
    </row>
    <row r="448" spans="2:7" ht="15.75" customHeight="1">
      <c r="B448" s="24"/>
      <c r="C448" s="24"/>
      <c r="D448" s="24"/>
      <c r="E448" s="24"/>
      <c r="F448" s="24"/>
      <c r="G448" s="24"/>
    </row>
    <row r="449" spans="2:7" ht="15.75" customHeight="1">
      <c r="B449" s="24"/>
      <c r="C449" s="24"/>
      <c r="D449" s="24"/>
      <c r="E449" s="24"/>
      <c r="F449" s="24"/>
      <c r="G449" s="24"/>
    </row>
    <row r="450" spans="2:7" ht="15.75" customHeight="1">
      <c r="B450" s="24"/>
      <c r="C450" s="24"/>
      <c r="D450" s="24"/>
      <c r="E450" s="24"/>
      <c r="F450" s="24"/>
      <c r="G450" s="24"/>
    </row>
    <row r="451" spans="2:7" ht="15.75" customHeight="1">
      <c r="B451" s="24"/>
      <c r="C451" s="24"/>
      <c r="D451" s="24"/>
      <c r="E451" s="24"/>
      <c r="F451" s="24"/>
      <c r="G451" s="24"/>
    </row>
    <row r="452" spans="2:7" ht="15.75" customHeight="1">
      <c r="B452" s="24"/>
      <c r="C452" s="24"/>
      <c r="D452" s="24"/>
      <c r="E452" s="24"/>
      <c r="F452" s="24"/>
      <c r="G452" s="24"/>
    </row>
    <row r="453" spans="2:7" ht="15.75" customHeight="1">
      <c r="B453" s="24"/>
      <c r="C453" s="24"/>
      <c r="D453" s="24"/>
      <c r="E453" s="24"/>
      <c r="F453" s="24"/>
      <c r="G453" s="24"/>
    </row>
    <row r="454" spans="2:7" ht="15.75" customHeight="1">
      <c r="B454" s="24"/>
      <c r="C454" s="24"/>
      <c r="D454" s="24"/>
      <c r="E454" s="24"/>
      <c r="F454" s="24"/>
      <c r="G454" s="24"/>
    </row>
    <row r="455" spans="2:7" ht="15.75" customHeight="1">
      <c r="B455" s="24"/>
      <c r="C455" s="24"/>
      <c r="D455" s="24"/>
      <c r="E455" s="24"/>
      <c r="F455" s="24"/>
      <c r="G455" s="24"/>
    </row>
    <row r="456" spans="2:7" ht="15.75" customHeight="1">
      <c r="B456" s="24"/>
      <c r="C456" s="24"/>
      <c r="D456" s="24"/>
      <c r="E456" s="24"/>
      <c r="F456" s="24"/>
      <c r="G456" s="24"/>
    </row>
    <row r="457" spans="2:7" ht="15.75" customHeight="1">
      <c r="B457" s="24"/>
      <c r="C457" s="24"/>
      <c r="D457" s="24"/>
      <c r="E457" s="24"/>
      <c r="F457" s="24"/>
      <c r="G457" s="24"/>
    </row>
    <row r="458" spans="2:7" ht="15.75" customHeight="1">
      <c r="B458" s="24"/>
      <c r="C458" s="24"/>
      <c r="D458" s="24"/>
      <c r="E458" s="24"/>
      <c r="F458" s="24"/>
      <c r="G458" s="24"/>
    </row>
    <row r="459" spans="2:7" ht="15.75" customHeight="1">
      <c r="B459" s="24"/>
      <c r="C459" s="24"/>
      <c r="D459" s="24"/>
      <c r="E459" s="24"/>
      <c r="F459" s="24"/>
      <c r="G459" s="24"/>
    </row>
    <row r="460" spans="2:7" ht="15.75" customHeight="1">
      <c r="B460" s="24"/>
      <c r="C460" s="24"/>
      <c r="D460" s="24"/>
      <c r="E460" s="24"/>
      <c r="F460" s="24"/>
      <c r="G460" s="24"/>
    </row>
    <row r="461" spans="2:7" ht="15.75" customHeight="1">
      <c r="B461" s="24"/>
      <c r="C461" s="24"/>
      <c r="D461" s="24"/>
      <c r="E461" s="24"/>
      <c r="F461" s="24"/>
      <c r="G461" s="24"/>
    </row>
    <row r="462" spans="2:7" ht="15.75" customHeight="1">
      <c r="B462" s="24"/>
      <c r="C462" s="24"/>
      <c r="D462" s="24"/>
      <c r="E462" s="24"/>
      <c r="F462" s="24"/>
      <c r="G462" s="24"/>
    </row>
    <row r="463" spans="2:7" ht="15.75" customHeight="1">
      <c r="B463" s="24"/>
      <c r="C463" s="24"/>
      <c r="D463" s="24"/>
      <c r="E463" s="24"/>
      <c r="F463" s="24"/>
      <c r="G463" s="24"/>
    </row>
    <row r="464" spans="2:7" ht="15.75" customHeight="1">
      <c r="B464" s="24"/>
      <c r="C464" s="24"/>
      <c r="D464" s="24"/>
      <c r="E464" s="24"/>
      <c r="F464" s="24"/>
      <c r="G464" s="24"/>
    </row>
    <row r="465" spans="2:7" ht="15.75" customHeight="1">
      <c r="B465" s="24"/>
      <c r="C465" s="24"/>
      <c r="D465" s="24"/>
      <c r="E465" s="24"/>
      <c r="F465" s="24"/>
      <c r="G465" s="24"/>
    </row>
    <row r="466" spans="2:7" ht="15.75" customHeight="1">
      <c r="B466" s="24"/>
      <c r="C466" s="24"/>
      <c r="D466" s="24"/>
      <c r="E466" s="24"/>
      <c r="F466" s="24"/>
      <c r="G466" s="24"/>
    </row>
    <row r="467" spans="2:7" ht="15.75" customHeight="1">
      <c r="B467" s="24"/>
      <c r="C467" s="24"/>
      <c r="D467" s="24"/>
      <c r="E467" s="24"/>
      <c r="F467" s="24"/>
      <c r="G467" s="24"/>
    </row>
    <row r="468" spans="2:7" ht="15.75" customHeight="1">
      <c r="B468" s="24"/>
      <c r="C468" s="24"/>
      <c r="D468" s="24"/>
      <c r="E468" s="24"/>
      <c r="F468" s="24"/>
      <c r="G468" s="24"/>
    </row>
    <row r="469" spans="2:7" ht="15.75" customHeight="1">
      <c r="B469" s="24"/>
      <c r="C469" s="24"/>
      <c r="D469" s="24"/>
      <c r="E469" s="24"/>
      <c r="F469" s="24"/>
      <c r="G469" s="24"/>
    </row>
    <row r="470" spans="2:7" ht="15.75" customHeight="1">
      <c r="B470" s="24"/>
      <c r="C470" s="24"/>
      <c r="D470" s="24"/>
      <c r="E470" s="24"/>
      <c r="F470" s="24"/>
      <c r="G470" s="24"/>
    </row>
    <row r="471" spans="2:7" ht="15.75" customHeight="1">
      <c r="B471" s="24"/>
      <c r="C471" s="24"/>
      <c r="D471" s="24"/>
      <c r="E471" s="24"/>
      <c r="F471" s="24"/>
      <c r="G471" s="24"/>
    </row>
    <row r="472" spans="2:7" ht="15.75" customHeight="1">
      <c r="B472" s="24"/>
      <c r="C472" s="24"/>
      <c r="D472" s="24"/>
      <c r="E472" s="24"/>
      <c r="F472" s="24"/>
      <c r="G472" s="24"/>
    </row>
    <row r="473" spans="2:7" ht="15.75" customHeight="1">
      <c r="B473" s="24"/>
      <c r="C473" s="24"/>
      <c r="D473" s="24"/>
      <c r="E473" s="24"/>
      <c r="F473" s="24"/>
      <c r="G473" s="24"/>
    </row>
    <row r="474" spans="2:7" ht="15.75" customHeight="1">
      <c r="B474" s="24"/>
      <c r="C474" s="24"/>
      <c r="D474" s="24"/>
      <c r="E474" s="24"/>
      <c r="F474" s="24"/>
      <c r="G474" s="24"/>
    </row>
    <row r="475" spans="2:7" ht="15.75" customHeight="1">
      <c r="B475" s="24"/>
      <c r="C475" s="24"/>
      <c r="D475" s="24"/>
      <c r="E475" s="24"/>
      <c r="F475" s="24"/>
      <c r="G475" s="24"/>
    </row>
    <row r="476" spans="2:7" ht="15.75" customHeight="1">
      <c r="B476" s="24"/>
      <c r="C476" s="24"/>
      <c r="D476" s="24"/>
      <c r="E476" s="24"/>
      <c r="F476" s="24"/>
      <c r="G476" s="24"/>
    </row>
    <row r="477" spans="2:7" ht="15.75" customHeight="1">
      <c r="B477" s="24"/>
      <c r="C477" s="24"/>
      <c r="D477" s="24"/>
      <c r="E477" s="24"/>
      <c r="F477" s="24"/>
      <c r="G477" s="24"/>
    </row>
    <row r="478" spans="2:7" ht="15.75" customHeight="1">
      <c r="B478" s="24"/>
      <c r="C478" s="24"/>
      <c r="D478" s="24"/>
      <c r="E478" s="24"/>
      <c r="F478" s="24"/>
      <c r="G478" s="24"/>
    </row>
    <row r="479" spans="2:7" ht="15.75" customHeight="1">
      <c r="B479" s="24"/>
      <c r="C479" s="24"/>
      <c r="D479" s="24"/>
      <c r="E479" s="24"/>
      <c r="F479" s="24"/>
      <c r="G479" s="24"/>
    </row>
    <row r="480" spans="2:7" ht="15.75" customHeight="1">
      <c r="B480" s="24"/>
      <c r="C480" s="24"/>
      <c r="D480" s="24"/>
      <c r="E480" s="24"/>
      <c r="F480" s="24"/>
      <c r="G480" s="24"/>
    </row>
    <row r="481" spans="2:7" ht="15.75" customHeight="1">
      <c r="B481" s="24"/>
      <c r="C481" s="24"/>
      <c r="D481" s="24"/>
      <c r="E481" s="24"/>
      <c r="F481" s="24"/>
      <c r="G481" s="24"/>
    </row>
    <row r="482" spans="2:7" ht="15.75" customHeight="1">
      <c r="B482" s="24"/>
      <c r="C482" s="24"/>
      <c r="D482" s="24"/>
      <c r="E482" s="24"/>
      <c r="F482" s="24"/>
      <c r="G482" s="24"/>
    </row>
    <row r="483" spans="2:7" ht="15.75" customHeight="1">
      <c r="B483" s="24"/>
      <c r="C483" s="24"/>
      <c r="D483" s="24"/>
      <c r="E483" s="24"/>
      <c r="F483" s="24"/>
      <c r="G483" s="24"/>
    </row>
    <row r="484" spans="2:7" ht="15.75" customHeight="1">
      <c r="B484" s="24"/>
      <c r="C484" s="24"/>
      <c r="D484" s="24"/>
      <c r="E484" s="24"/>
      <c r="F484" s="24"/>
      <c r="G484" s="24"/>
    </row>
    <row r="485" spans="2:7" ht="15.75" customHeight="1">
      <c r="B485" s="24"/>
      <c r="C485" s="24"/>
      <c r="D485" s="24"/>
      <c r="E485" s="24"/>
      <c r="F485" s="24"/>
      <c r="G485" s="24"/>
    </row>
    <row r="486" spans="2:7" ht="15.75" customHeight="1">
      <c r="B486" s="24"/>
      <c r="C486" s="24"/>
      <c r="D486" s="24"/>
      <c r="E486" s="24"/>
      <c r="F486" s="24"/>
      <c r="G486" s="24"/>
    </row>
    <row r="487" spans="2:7" ht="15.75" customHeight="1">
      <c r="B487" s="24"/>
      <c r="C487" s="24"/>
      <c r="D487" s="24"/>
      <c r="E487" s="24"/>
      <c r="F487" s="24"/>
      <c r="G487" s="24"/>
    </row>
    <row r="488" spans="2:7" ht="15.75" customHeight="1">
      <c r="B488" s="24"/>
      <c r="C488" s="24"/>
      <c r="D488" s="24"/>
      <c r="E488" s="24"/>
      <c r="F488" s="24"/>
      <c r="G488" s="24"/>
    </row>
    <row r="489" spans="2:7" ht="15.75" customHeight="1">
      <c r="B489" s="24"/>
      <c r="C489" s="24"/>
      <c r="D489" s="24"/>
      <c r="E489" s="24"/>
      <c r="F489" s="24"/>
      <c r="G489" s="24"/>
    </row>
    <row r="490" spans="2:7" ht="15.75" customHeight="1">
      <c r="B490" s="24"/>
      <c r="C490" s="24"/>
      <c r="D490" s="24"/>
      <c r="E490" s="24"/>
      <c r="F490" s="24"/>
      <c r="G490" s="24"/>
    </row>
    <row r="491" spans="2:7" ht="15.75" customHeight="1">
      <c r="B491" s="24"/>
      <c r="C491" s="24"/>
      <c r="D491" s="24"/>
      <c r="E491" s="24"/>
      <c r="F491" s="24"/>
      <c r="G491" s="24"/>
    </row>
    <row r="492" spans="2:7" ht="15.75" customHeight="1">
      <c r="B492" s="24"/>
      <c r="C492" s="24"/>
      <c r="D492" s="24"/>
      <c r="E492" s="24"/>
      <c r="F492" s="24"/>
      <c r="G492" s="24"/>
    </row>
    <row r="493" spans="2:7" ht="15.75" customHeight="1">
      <c r="B493" s="24"/>
      <c r="C493" s="24"/>
      <c r="D493" s="24"/>
      <c r="E493" s="24"/>
      <c r="F493" s="24"/>
      <c r="G493" s="24"/>
    </row>
    <row r="494" spans="2:7" ht="15.75" customHeight="1">
      <c r="B494" s="24"/>
      <c r="C494" s="24"/>
      <c r="D494" s="24"/>
      <c r="E494" s="24"/>
      <c r="F494" s="24"/>
      <c r="G494" s="24"/>
    </row>
    <row r="495" spans="2:7" ht="15.75" customHeight="1">
      <c r="B495" s="24"/>
      <c r="C495" s="24"/>
      <c r="D495" s="24"/>
      <c r="E495" s="24"/>
      <c r="F495" s="24"/>
      <c r="G495" s="24"/>
    </row>
    <row r="496" spans="2:7" ht="15.75" customHeight="1">
      <c r="B496" s="24"/>
      <c r="C496" s="24"/>
      <c r="D496" s="24"/>
      <c r="E496" s="24"/>
      <c r="F496" s="24"/>
      <c r="G496" s="24"/>
    </row>
    <row r="497" spans="2:7" ht="15.75" customHeight="1">
      <c r="B497" s="24"/>
      <c r="C497" s="24"/>
      <c r="D497" s="24"/>
      <c r="E497" s="24"/>
      <c r="F497" s="24"/>
      <c r="G497" s="24"/>
    </row>
    <row r="498" spans="2:7" ht="15.75" customHeight="1">
      <c r="B498" s="24"/>
      <c r="C498" s="24"/>
      <c r="D498" s="24"/>
      <c r="E498" s="24"/>
      <c r="F498" s="24"/>
      <c r="G498" s="24"/>
    </row>
    <row r="499" spans="2:7" ht="15.75" customHeight="1">
      <c r="B499" s="24"/>
      <c r="C499" s="24"/>
      <c r="D499" s="24"/>
      <c r="E499" s="24"/>
      <c r="F499" s="24"/>
      <c r="G499" s="24"/>
    </row>
    <row r="500" spans="2:7" ht="15.75" customHeight="1">
      <c r="B500" s="24"/>
      <c r="C500" s="24"/>
      <c r="D500" s="24"/>
      <c r="E500" s="24"/>
      <c r="F500" s="24"/>
      <c r="G500" s="24"/>
    </row>
    <row r="501" spans="2:7" ht="15.75" customHeight="1">
      <c r="B501" s="24"/>
      <c r="C501" s="24"/>
      <c r="D501" s="24"/>
      <c r="E501" s="24"/>
      <c r="F501" s="24"/>
      <c r="G501" s="24"/>
    </row>
    <row r="502" spans="2:7" ht="15.75" customHeight="1">
      <c r="B502" s="24"/>
      <c r="C502" s="24"/>
      <c r="D502" s="24"/>
      <c r="E502" s="24"/>
      <c r="F502" s="24"/>
      <c r="G502" s="24"/>
    </row>
    <row r="503" spans="2:7" ht="15.75" customHeight="1">
      <c r="B503" s="24"/>
      <c r="C503" s="24"/>
      <c r="D503" s="24"/>
      <c r="E503" s="24"/>
      <c r="F503" s="24"/>
      <c r="G503" s="24"/>
    </row>
    <row r="504" spans="2:7" ht="15.75" customHeight="1">
      <c r="B504" s="24"/>
      <c r="C504" s="24"/>
      <c r="D504" s="24"/>
      <c r="E504" s="24"/>
      <c r="F504" s="24"/>
      <c r="G504" s="24"/>
    </row>
    <row r="505" spans="2:7" ht="15.75" customHeight="1">
      <c r="B505" s="24"/>
      <c r="C505" s="24"/>
      <c r="D505" s="24"/>
      <c r="E505" s="24"/>
      <c r="F505" s="24"/>
      <c r="G505" s="24"/>
    </row>
    <row r="506" spans="2:7" ht="15.75" customHeight="1">
      <c r="B506" s="24"/>
      <c r="C506" s="24"/>
      <c r="D506" s="24"/>
      <c r="E506" s="24"/>
      <c r="F506" s="24"/>
      <c r="G506" s="24"/>
    </row>
    <row r="507" spans="2:7" ht="15.75" customHeight="1">
      <c r="B507" s="24"/>
      <c r="C507" s="24"/>
      <c r="D507" s="24"/>
      <c r="E507" s="24"/>
      <c r="F507" s="24"/>
      <c r="G507" s="24"/>
    </row>
    <row r="508" spans="2:7" ht="15.75" customHeight="1">
      <c r="B508" s="24"/>
      <c r="C508" s="24"/>
      <c r="D508" s="24"/>
      <c r="E508" s="24"/>
      <c r="F508" s="24"/>
      <c r="G508" s="24"/>
    </row>
    <row r="509" spans="2:7" ht="15.75" customHeight="1">
      <c r="B509" s="24"/>
      <c r="C509" s="24"/>
      <c r="D509" s="24"/>
      <c r="E509" s="24"/>
      <c r="F509" s="24"/>
      <c r="G509" s="24"/>
    </row>
    <row r="510" spans="2:7" ht="15.75" customHeight="1">
      <c r="B510" s="24"/>
      <c r="C510" s="24"/>
      <c r="D510" s="24"/>
      <c r="E510" s="24"/>
      <c r="F510" s="24"/>
      <c r="G510" s="24"/>
    </row>
    <row r="511" spans="2:7" ht="15.75" customHeight="1">
      <c r="B511" s="24"/>
      <c r="C511" s="24"/>
      <c r="D511" s="24"/>
      <c r="E511" s="24"/>
      <c r="F511" s="24"/>
      <c r="G511" s="24"/>
    </row>
    <row r="512" spans="2:7" ht="15.75" customHeight="1">
      <c r="B512" s="24"/>
      <c r="C512" s="24"/>
      <c r="D512" s="24"/>
      <c r="E512" s="24"/>
      <c r="F512" s="24"/>
      <c r="G512" s="24"/>
    </row>
    <row r="513" spans="2:7" ht="15.75" customHeight="1">
      <c r="B513" s="24"/>
      <c r="C513" s="24"/>
      <c r="D513" s="24"/>
      <c r="E513" s="24"/>
      <c r="F513" s="24"/>
      <c r="G513" s="24"/>
    </row>
    <row r="514" spans="2:7" ht="15.75" customHeight="1">
      <c r="B514" s="24"/>
      <c r="C514" s="24"/>
      <c r="D514" s="24"/>
      <c r="E514" s="24"/>
      <c r="F514" s="24"/>
      <c r="G514" s="24"/>
    </row>
    <row r="515" spans="2:7" ht="15.75" customHeight="1">
      <c r="B515" s="24"/>
      <c r="C515" s="24"/>
      <c r="D515" s="24"/>
      <c r="E515" s="24"/>
      <c r="F515" s="24"/>
      <c r="G515" s="24"/>
    </row>
    <row r="516" spans="2:7" ht="15.75" customHeight="1">
      <c r="B516" s="24"/>
      <c r="C516" s="24"/>
      <c r="D516" s="24"/>
      <c r="E516" s="24"/>
      <c r="F516" s="24"/>
      <c r="G516" s="24"/>
    </row>
    <row r="517" spans="2:7" ht="15.75" customHeight="1">
      <c r="B517" s="24"/>
      <c r="C517" s="24"/>
      <c r="D517" s="24"/>
      <c r="E517" s="24"/>
      <c r="F517" s="24"/>
      <c r="G517" s="24"/>
    </row>
    <row r="518" spans="2:7" ht="15.75" customHeight="1">
      <c r="B518" s="24"/>
      <c r="C518" s="24"/>
      <c r="D518" s="24"/>
      <c r="E518" s="24"/>
      <c r="F518" s="24"/>
      <c r="G518" s="24"/>
    </row>
    <row r="519" spans="2:7" ht="15.75" customHeight="1">
      <c r="B519" s="24"/>
      <c r="C519" s="24"/>
      <c r="D519" s="24"/>
      <c r="E519" s="24"/>
      <c r="F519" s="24"/>
      <c r="G519" s="24"/>
    </row>
    <row r="520" spans="2:7" ht="15.75" customHeight="1">
      <c r="B520" s="24"/>
      <c r="C520" s="24"/>
      <c r="D520" s="24"/>
      <c r="E520" s="24"/>
      <c r="F520" s="24"/>
      <c r="G520" s="24"/>
    </row>
    <row r="521" spans="2:7" ht="15.75" customHeight="1">
      <c r="B521" s="24"/>
      <c r="C521" s="24"/>
      <c r="D521" s="24"/>
      <c r="E521" s="24"/>
      <c r="F521" s="24"/>
      <c r="G521" s="24"/>
    </row>
    <row r="522" spans="2:7" ht="15.75" customHeight="1">
      <c r="B522" s="24"/>
      <c r="C522" s="24"/>
      <c r="D522" s="24"/>
      <c r="E522" s="24"/>
      <c r="F522" s="24"/>
      <c r="G522" s="24"/>
    </row>
    <row r="523" spans="2:7" ht="15.75" customHeight="1">
      <c r="B523" s="24"/>
      <c r="C523" s="24"/>
      <c r="D523" s="24"/>
      <c r="E523" s="24"/>
      <c r="F523" s="24"/>
      <c r="G523" s="24"/>
    </row>
    <row r="524" spans="2:7" ht="15.75" customHeight="1">
      <c r="B524" s="24"/>
      <c r="C524" s="24"/>
      <c r="D524" s="24"/>
      <c r="E524" s="24"/>
      <c r="F524" s="24"/>
      <c r="G524" s="24"/>
    </row>
    <row r="525" spans="2:7" ht="15.75" customHeight="1">
      <c r="B525" s="24"/>
      <c r="C525" s="24"/>
      <c r="D525" s="24"/>
      <c r="E525" s="24"/>
      <c r="F525" s="24"/>
      <c r="G525" s="24"/>
    </row>
    <row r="526" spans="2:7" ht="15.75" customHeight="1">
      <c r="B526" s="24"/>
      <c r="C526" s="24"/>
      <c r="D526" s="24"/>
      <c r="E526" s="24"/>
      <c r="F526" s="24"/>
      <c r="G526" s="24"/>
    </row>
    <row r="527" spans="2:7" ht="15.75" customHeight="1">
      <c r="B527" s="24"/>
      <c r="C527" s="24"/>
      <c r="D527" s="24"/>
      <c r="E527" s="24"/>
      <c r="F527" s="24"/>
      <c r="G527" s="24"/>
    </row>
    <row r="528" spans="2:7" ht="15.75" customHeight="1">
      <c r="B528" s="24"/>
      <c r="C528" s="24"/>
      <c r="D528" s="24"/>
      <c r="E528" s="24"/>
      <c r="F528" s="24"/>
      <c r="G528" s="24"/>
    </row>
    <row r="529" spans="2:7" ht="15.75" customHeight="1">
      <c r="B529" s="24"/>
      <c r="C529" s="24"/>
      <c r="D529" s="24"/>
      <c r="E529" s="24"/>
      <c r="F529" s="24"/>
      <c r="G529" s="24"/>
    </row>
    <row r="530" spans="2:7" ht="15.75" customHeight="1">
      <c r="B530" s="24"/>
      <c r="C530" s="24"/>
      <c r="D530" s="24"/>
      <c r="E530" s="24"/>
      <c r="F530" s="24"/>
      <c r="G530" s="24"/>
    </row>
    <row r="531" spans="2:7" ht="15.75" customHeight="1">
      <c r="B531" s="24"/>
      <c r="C531" s="24"/>
      <c r="D531" s="24"/>
      <c r="E531" s="24"/>
      <c r="F531" s="24"/>
      <c r="G531" s="24"/>
    </row>
    <row r="532" spans="2:7" ht="15.75" customHeight="1">
      <c r="B532" s="24"/>
      <c r="C532" s="24"/>
      <c r="D532" s="24"/>
      <c r="E532" s="24"/>
      <c r="F532" s="24"/>
      <c r="G532" s="24"/>
    </row>
    <row r="533" spans="2:7" ht="15.75" customHeight="1">
      <c r="B533" s="24"/>
      <c r="C533" s="24"/>
      <c r="D533" s="24"/>
      <c r="E533" s="24"/>
      <c r="F533" s="24"/>
      <c r="G533" s="24"/>
    </row>
    <row r="534" spans="2:7" ht="15.75" customHeight="1">
      <c r="B534" s="24"/>
      <c r="C534" s="24"/>
      <c r="D534" s="24"/>
      <c r="E534" s="24"/>
      <c r="F534" s="24"/>
      <c r="G534" s="24"/>
    </row>
    <row r="535" spans="2:7" ht="15.75" customHeight="1">
      <c r="B535" s="24"/>
      <c r="C535" s="24"/>
      <c r="D535" s="24"/>
      <c r="E535" s="24"/>
      <c r="F535" s="24"/>
      <c r="G535" s="24"/>
    </row>
    <row r="536" spans="2:7" ht="15.75" customHeight="1">
      <c r="B536" s="24"/>
      <c r="C536" s="24"/>
      <c r="D536" s="24"/>
      <c r="E536" s="24"/>
      <c r="F536" s="24"/>
      <c r="G536" s="24"/>
    </row>
    <row r="537" spans="2:7" ht="15.75" customHeight="1">
      <c r="B537" s="24"/>
      <c r="C537" s="24"/>
      <c r="D537" s="24"/>
      <c r="E537" s="24"/>
      <c r="F537" s="24"/>
      <c r="G537" s="24"/>
    </row>
    <row r="538" spans="2:7" ht="15.75" customHeight="1">
      <c r="B538" s="24"/>
      <c r="C538" s="24"/>
      <c r="D538" s="24"/>
      <c r="E538" s="24"/>
      <c r="F538" s="24"/>
      <c r="G538" s="24"/>
    </row>
    <row r="539" spans="2:7" ht="15.75" customHeight="1">
      <c r="B539" s="24"/>
      <c r="C539" s="24"/>
      <c r="D539" s="24"/>
      <c r="E539" s="24"/>
      <c r="F539" s="24"/>
      <c r="G539" s="24"/>
    </row>
    <row r="540" spans="2:7" ht="15.75" customHeight="1">
      <c r="B540" s="24"/>
      <c r="C540" s="24"/>
      <c r="D540" s="24"/>
      <c r="E540" s="24"/>
      <c r="F540" s="24"/>
      <c r="G540" s="24"/>
    </row>
    <row r="541" spans="2:7" ht="15.75" customHeight="1">
      <c r="B541" s="24"/>
      <c r="C541" s="24"/>
      <c r="D541" s="24"/>
      <c r="E541" s="24"/>
      <c r="F541" s="24"/>
      <c r="G541" s="24"/>
    </row>
    <row r="542" spans="2:7" ht="15.75" customHeight="1">
      <c r="B542" s="24"/>
      <c r="C542" s="24"/>
      <c r="D542" s="24"/>
      <c r="E542" s="24"/>
      <c r="F542" s="24"/>
      <c r="G542" s="24"/>
    </row>
    <row r="543" spans="2:7" ht="15.75" customHeight="1">
      <c r="B543" s="24"/>
      <c r="C543" s="24"/>
      <c r="D543" s="24"/>
      <c r="E543" s="24"/>
      <c r="F543" s="24"/>
      <c r="G543" s="24"/>
    </row>
    <row r="544" spans="2:7" ht="15.75" customHeight="1">
      <c r="B544" s="24"/>
      <c r="C544" s="24"/>
      <c r="D544" s="24"/>
      <c r="E544" s="24"/>
      <c r="F544" s="24"/>
      <c r="G544" s="24"/>
    </row>
    <row r="545" spans="2:7" ht="15.75" customHeight="1">
      <c r="B545" s="24"/>
      <c r="C545" s="24"/>
      <c r="D545" s="24"/>
      <c r="E545" s="24"/>
      <c r="F545" s="24"/>
      <c r="G545" s="24"/>
    </row>
    <row r="546" spans="2:7" ht="15.75" customHeight="1">
      <c r="B546" s="24"/>
      <c r="C546" s="24"/>
      <c r="D546" s="24"/>
      <c r="E546" s="24"/>
      <c r="F546" s="24"/>
      <c r="G546" s="24"/>
    </row>
    <row r="547" spans="2:7" ht="15.75" customHeight="1">
      <c r="B547" s="24"/>
      <c r="C547" s="24"/>
      <c r="D547" s="24"/>
      <c r="E547" s="24"/>
      <c r="F547" s="24"/>
      <c r="G547" s="24"/>
    </row>
    <row r="548" spans="2:7" ht="15.75" customHeight="1">
      <c r="B548" s="24"/>
      <c r="C548" s="24"/>
      <c r="D548" s="24"/>
      <c r="E548" s="24"/>
      <c r="F548" s="24"/>
      <c r="G548" s="24"/>
    </row>
    <row r="549" spans="2:7" ht="15.75" customHeight="1">
      <c r="B549" s="24"/>
      <c r="C549" s="24"/>
      <c r="D549" s="24"/>
      <c r="E549" s="24"/>
      <c r="F549" s="24"/>
      <c r="G549" s="24"/>
    </row>
    <row r="550" spans="2:7" ht="15.75" customHeight="1">
      <c r="B550" s="24"/>
      <c r="C550" s="24"/>
      <c r="D550" s="24"/>
      <c r="E550" s="24"/>
      <c r="F550" s="24"/>
      <c r="G550" s="24"/>
    </row>
    <row r="551" spans="2:7" ht="15.75" customHeight="1">
      <c r="B551" s="24"/>
      <c r="C551" s="24"/>
      <c r="D551" s="24"/>
      <c r="E551" s="24"/>
      <c r="F551" s="24"/>
      <c r="G551" s="24"/>
    </row>
    <row r="552" spans="2:7" ht="15.75" customHeight="1">
      <c r="B552" s="24"/>
      <c r="C552" s="24"/>
      <c r="D552" s="24"/>
      <c r="E552" s="24"/>
      <c r="F552" s="24"/>
      <c r="G552" s="24"/>
    </row>
    <row r="553" spans="2:7" ht="15.75" customHeight="1">
      <c r="B553" s="24"/>
      <c r="C553" s="24"/>
      <c r="D553" s="24"/>
      <c r="E553" s="24"/>
      <c r="F553" s="24"/>
      <c r="G553" s="24"/>
    </row>
    <row r="554" spans="2:7" ht="15.75" customHeight="1">
      <c r="B554" s="24"/>
      <c r="C554" s="24"/>
      <c r="D554" s="24"/>
      <c r="E554" s="24"/>
      <c r="F554" s="24"/>
      <c r="G554" s="24"/>
    </row>
    <row r="555" spans="2:7" ht="15.75" customHeight="1">
      <c r="B555" s="24"/>
      <c r="C555" s="24"/>
      <c r="D555" s="24"/>
      <c r="E555" s="24"/>
      <c r="F555" s="24"/>
      <c r="G555" s="24"/>
    </row>
    <row r="556" spans="2:7" ht="15.75" customHeight="1">
      <c r="B556" s="24"/>
      <c r="C556" s="24"/>
      <c r="D556" s="24"/>
      <c r="E556" s="24"/>
      <c r="F556" s="24"/>
      <c r="G556" s="24"/>
    </row>
    <row r="557" spans="2:7" ht="15.75" customHeight="1">
      <c r="B557" s="24"/>
      <c r="C557" s="24"/>
      <c r="D557" s="24"/>
      <c r="E557" s="24"/>
      <c r="F557" s="24"/>
      <c r="G557" s="24"/>
    </row>
    <row r="558" spans="2:7" ht="15.75" customHeight="1">
      <c r="B558" s="24"/>
      <c r="C558" s="24"/>
      <c r="D558" s="24"/>
      <c r="E558" s="24"/>
      <c r="F558" s="24"/>
      <c r="G558" s="24"/>
    </row>
    <row r="559" spans="2:7" ht="15.75" customHeight="1">
      <c r="B559" s="24"/>
      <c r="C559" s="24"/>
      <c r="D559" s="24"/>
      <c r="E559" s="24"/>
      <c r="F559" s="24"/>
      <c r="G559" s="24"/>
    </row>
    <row r="560" spans="2:7" ht="15.75" customHeight="1">
      <c r="B560" s="24"/>
      <c r="C560" s="24"/>
      <c r="D560" s="24"/>
      <c r="E560" s="24"/>
      <c r="F560" s="24"/>
      <c r="G560" s="24"/>
    </row>
    <row r="561" spans="2:7" ht="15.75" customHeight="1">
      <c r="B561" s="24"/>
      <c r="C561" s="24"/>
      <c r="D561" s="24"/>
      <c r="E561" s="24"/>
      <c r="F561" s="24"/>
      <c r="G561" s="24"/>
    </row>
    <row r="562" spans="2:7" ht="15.75" customHeight="1">
      <c r="B562" s="24"/>
      <c r="C562" s="24"/>
      <c r="D562" s="24"/>
      <c r="E562" s="24"/>
      <c r="F562" s="24"/>
      <c r="G562" s="24"/>
    </row>
    <row r="563" spans="2:7" ht="15.75" customHeight="1">
      <c r="B563" s="24"/>
      <c r="C563" s="24"/>
      <c r="D563" s="24"/>
      <c r="E563" s="24"/>
      <c r="F563" s="24"/>
      <c r="G563" s="24"/>
    </row>
    <row r="564" spans="2:7" ht="15.75" customHeight="1">
      <c r="B564" s="24"/>
      <c r="C564" s="24"/>
      <c r="D564" s="24"/>
      <c r="E564" s="24"/>
      <c r="F564" s="24"/>
      <c r="G564" s="24"/>
    </row>
    <row r="565" spans="2:7" ht="15.75" customHeight="1">
      <c r="B565" s="24"/>
      <c r="C565" s="24"/>
      <c r="D565" s="24"/>
      <c r="E565" s="24"/>
      <c r="F565" s="24"/>
      <c r="G565" s="24"/>
    </row>
    <row r="566" spans="2:7" ht="15.75" customHeight="1">
      <c r="B566" s="24"/>
      <c r="C566" s="24"/>
      <c r="D566" s="24"/>
      <c r="E566" s="24"/>
      <c r="F566" s="24"/>
      <c r="G566" s="24"/>
    </row>
    <row r="567" spans="2:7" ht="15.75" customHeight="1">
      <c r="B567" s="24"/>
      <c r="C567" s="24"/>
      <c r="D567" s="24"/>
      <c r="E567" s="24"/>
      <c r="F567" s="24"/>
      <c r="G567" s="24"/>
    </row>
    <row r="568" spans="2:7" ht="15.75" customHeight="1">
      <c r="B568" s="24"/>
      <c r="C568" s="24"/>
      <c r="D568" s="24"/>
      <c r="E568" s="24"/>
      <c r="F568" s="24"/>
      <c r="G568" s="24"/>
    </row>
    <row r="569" spans="2:7" ht="15.75" customHeight="1">
      <c r="B569" s="24"/>
      <c r="C569" s="24"/>
      <c r="D569" s="24"/>
      <c r="E569" s="24"/>
      <c r="F569" s="24"/>
      <c r="G569" s="24"/>
    </row>
    <row r="570" spans="2:7" ht="15.75" customHeight="1">
      <c r="B570" s="24"/>
      <c r="C570" s="24"/>
      <c r="D570" s="24"/>
      <c r="E570" s="24"/>
      <c r="F570" s="24"/>
      <c r="G570" s="24"/>
    </row>
    <row r="571" spans="2:7" ht="15.75" customHeight="1">
      <c r="B571" s="24"/>
      <c r="C571" s="24"/>
      <c r="D571" s="24"/>
      <c r="E571" s="24"/>
      <c r="F571" s="24"/>
      <c r="G571" s="24"/>
    </row>
    <row r="572" spans="2:7" ht="15.75" customHeight="1">
      <c r="B572" s="24"/>
      <c r="C572" s="24"/>
      <c r="D572" s="24"/>
      <c r="E572" s="24"/>
      <c r="F572" s="24"/>
      <c r="G572" s="24"/>
    </row>
    <row r="573" spans="2:7" ht="15.75" customHeight="1">
      <c r="B573" s="24"/>
      <c r="C573" s="24"/>
      <c r="D573" s="24"/>
      <c r="E573" s="24"/>
      <c r="F573" s="24"/>
      <c r="G573" s="24"/>
    </row>
    <row r="574" spans="2:7" ht="15.75" customHeight="1">
      <c r="B574" s="24"/>
      <c r="C574" s="24"/>
      <c r="D574" s="24"/>
      <c r="E574" s="24"/>
      <c r="F574" s="24"/>
      <c r="G574" s="24"/>
    </row>
    <row r="575" spans="2:7" ht="15.75" customHeight="1">
      <c r="B575" s="24"/>
      <c r="C575" s="24"/>
      <c r="D575" s="24"/>
      <c r="E575" s="24"/>
      <c r="F575" s="24"/>
      <c r="G575" s="24"/>
    </row>
    <row r="576" spans="2:7" ht="15.75" customHeight="1">
      <c r="B576" s="24"/>
      <c r="C576" s="24"/>
      <c r="D576" s="24"/>
      <c r="E576" s="24"/>
      <c r="F576" s="24"/>
      <c r="G576" s="24"/>
    </row>
    <row r="577" spans="2:7" ht="15.75" customHeight="1">
      <c r="B577" s="24"/>
      <c r="C577" s="24"/>
      <c r="D577" s="24"/>
      <c r="E577" s="24"/>
      <c r="F577" s="24"/>
      <c r="G577" s="24"/>
    </row>
    <row r="578" spans="2:7" ht="15.75" customHeight="1">
      <c r="B578" s="24"/>
      <c r="C578" s="24"/>
      <c r="D578" s="24"/>
      <c r="E578" s="24"/>
      <c r="F578" s="24"/>
      <c r="G578" s="24"/>
    </row>
    <row r="579" spans="2:7" ht="15.75" customHeight="1">
      <c r="B579" s="24"/>
      <c r="C579" s="24"/>
      <c r="D579" s="24"/>
      <c r="E579" s="24"/>
      <c r="F579" s="24"/>
      <c r="G579" s="24"/>
    </row>
    <row r="580" spans="2:7" ht="15.75" customHeight="1">
      <c r="B580" s="24"/>
      <c r="C580" s="24"/>
      <c r="D580" s="24"/>
      <c r="E580" s="24"/>
      <c r="F580" s="24"/>
      <c r="G580" s="24"/>
    </row>
    <row r="581" spans="2:7" ht="15.75" customHeight="1">
      <c r="B581" s="24"/>
      <c r="C581" s="24"/>
      <c r="D581" s="24"/>
      <c r="E581" s="24"/>
      <c r="F581" s="24"/>
      <c r="G581" s="24"/>
    </row>
    <row r="582" spans="2:7" ht="15.75" customHeight="1">
      <c r="B582" s="24"/>
      <c r="C582" s="24"/>
      <c r="D582" s="24"/>
      <c r="E582" s="24"/>
      <c r="F582" s="24"/>
      <c r="G582" s="24"/>
    </row>
    <row r="583" spans="2:7" ht="15.75" customHeight="1">
      <c r="B583" s="24"/>
      <c r="C583" s="24"/>
      <c r="D583" s="24"/>
      <c r="E583" s="24"/>
      <c r="F583" s="24"/>
      <c r="G583" s="24"/>
    </row>
    <row r="584" spans="2:7" ht="15.75" customHeight="1">
      <c r="B584" s="24"/>
      <c r="C584" s="24"/>
      <c r="D584" s="24"/>
      <c r="E584" s="24"/>
      <c r="F584" s="24"/>
      <c r="G584" s="24"/>
    </row>
    <row r="585" spans="2:7" ht="15.75" customHeight="1">
      <c r="B585" s="24"/>
      <c r="C585" s="24"/>
      <c r="D585" s="24"/>
      <c r="E585" s="24"/>
      <c r="F585" s="24"/>
      <c r="G585" s="24"/>
    </row>
    <row r="586" spans="2:7" ht="15.75" customHeight="1">
      <c r="B586" s="24"/>
      <c r="C586" s="24"/>
      <c r="D586" s="24"/>
      <c r="E586" s="24"/>
      <c r="F586" s="24"/>
      <c r="G586" s="24"/>
    </row>
    <row r="587" spans="2:7" ht="15.75" customHeight="1">
      <c r="B587" s="24"/>
      <c r="C587" s="24"/>
      <c r="D587" s="24"/>
      <c r="E587" s="24"/>
      <c r="F587" s="24"/>
      <c r="G587" s="24"/>
    </row>
    <row r="588" spans="2:7" ht="15.75" customHeight="1">
      <c r="B588" s="24"/>
      <c r="C588" s="24"/>
      <c r="D588" s="24"/>
      <c r="E588" s="24"/>
      <c r="F588" s="24"/>
      <c r="G588" s="24"/>
    </row>
    <row r="589" spans="2:7" ht="15.75" customHeight="1">
      <c r="B589" s="24"/>
      <c r="C589" s="24"/>
      <c r="D589" s="24"/>
      <c r="E589" s="24"/>
      <c r="F589" s="24"/>
      <c r="G589" s="24"/>
    </row>
    <row r="590" spans="2:7" ht="15.75" customHeight="1">
      <c r="B590" s="24"/>
      <c r="C590" s="24"/>
      <c r="D590" s="24"/>
      <c r="E590" s="24"/>
      <c r="F590" s="24"/>
      <c r="G590" s="24"/>
    </row>
    <row r="591" spans="2:7" ht="15.75" customHeight="1">
      <c r="B591" s="24"/>
      <c r="C591" s="24"/>
      <c r="D591" s="24"/>
      <c r="E591" s="24"/>
      <c r="F591" s="24"/>
      <c r="G591" s="24"/>
    </row>
    <row r="592" spans="2:7" ht="15.75" customHeight="1">
      <c r="B592" s="24"/>
      <c r="C592" s="24"/>
      <c r="D592" s="24"/>
      <c r="E592" s="24"/>
      <c r="F592" s="24"/>
      <c r="G592" s="24"/>
    </row>
    <row r="593" spans="2:7" ht="15.75" customHeight="1">
      <c r="B593" s="24"/>
      <c r="C593" s="24"/>
      <c r="D593" s="24"/>
      <c r="E593" s="24"/>
      <c r="F593" s="24"/>
      <c r="G593" s="24"/>
    </row>
    <row r="594" spans="2:7" ht="15.75" customHeight="1">
      <c r="B594" s="24"/>
      <c r="C594" s="24"/>
      <c r="D594" s="24"/>
      <c r="E594" s="24"/>
      <c r="F594" s="24"/>
      <c r="G594" s="24"/>
    </row>
    <row r="595" spans="2:7" ht="15.75" customHeight="1">
      <c r="B595" s="24"/>
      <c r="C595" s="24"/>
      <c r="D595" s="24"/>
      <c r="E595" s="24"/>
      <c r="F595" s="24"/>
      <c r="G595" s="24"/>
    </row>
    <row r="596" spans="2:7" ht="15.75" customHeight="1">
      <c r="B596" s="24"/>
      <c r="C596" s="24"/>
      <c r="D596" s="24"/>
      <c r="E596" s="24"/>
      <c r="F596" s="24"/>
      <c r="G596" s="24"/>
    </row>
    <row r="597" spans="2:7" ht="15.75" customHeight="1">
      <c r="B597" s="24"/>
      <c r="C597" s="24"/>
      <c r="D597" s="24"/>
      <c r="E597" s="24"/>
      <c r="F597" s="24"/>
      <c r="G597" s="24"/>
    </row>
    <row r="598" spans="2:7" ht="15.75" customHeight="1">
      <c r="B598" s="24"/>
      <c r="C598" s="24"/>
      <c r="D598" s="24"/>
      <c r="E598" s="24"/>
      <c r="F598" s="24"/>
      <c r="G598" s="24"/>
    </row>
    <row r="599" spans="2:7" ht="15.75" customHeight="1">
      <c r="B599" s="24"/>
      <c r="C599" s="24"/>
      <c r="D599" s="24"/>
      <c r="E599" s="24"/>
      <c r="F599" s="24"/>
      <c r="G599" s="24"/>
    </row>
    <row r="600" spans="2:7" ht="15.75" customHeight="1">
      <c r="B600" s="24"/>
      <c r="C600" s="24"/>
      <c r="D600" s="24"/>
      <c r="E600" s="24"/>
      <c r="F600" s="24"/>
      <c r="G600" s="24"/>
    </row>
    <row r="601" spans="2:7" ht="15.75" customHeight="1">
      <c r="B601" s="24"/>
      <c r="C601" s="24"/>
      <c r="D601" s="24"/>
      <c r="E601" s="24"/>
      <c r="F601" s="24"/>
      <c r="G601" s="24"/>
    </row>
    <row r="602" spans="2:7" ht="15.75" customHeight="1">
      <c r="B602" s="24"/>
      <c r="C602" s="24"/>
      <c r="D602" s="24"/>
      <c r="E602" s="24"/>
      <c r="F602" s="24"/>
      <c r="G602" s="24"/>
    </row>
    <row r="603" spans="2:7" ht="15.75" customHeight="1">
      <c r="B603" s="24"/>
      <c r="C603" s="24"/>
      <c r="D603" s="24"/>
      <c r="E603" s="24"/>
      <c r="F603" s="24"/>
      <c r="G603" s="24"/>
    </row>
    <row r="604" spans="2:7" ht="15.75" customHeight="1">
      <c r="B604" s="24"/>
      <c r="C604" s="24"/>
      <c r="D604" s="24"/>
      <c r="E604" s="24"/>
      <c r="F604" s="24"/>
      <c r="G604" s="24"/>
    </row>
    <row r="605" spans="2:7" ht="15.75" customHeight="1">
      <c r="B605" s="24"/>
      <c r="C605" s="24"/>
      <c r="D605" s="24"/>
      <c r="E605" s="24"/>
      <c r="F605" s="24"/>
      <c r="G605" s="24"/>
    </row>
    <row r="606" spans="2:7" ht="15.75" customHeight="1">
      <c r="B606" s="24"/>
      <c r="C606" s="24"/>
      <c r="D606" s="24"/>
      <c r="E606" s="24"/>
      <c r="F606" s="24"/>
      <c r="G606" s="24"/>
    </row>
    <row r="607" spans="2:7" ht="15.75" customHeight="1">
      <c r="B607" s="24"/>
      <c r="C607" s="24"/>
      <c r="D607" s="24"/>
      <c r="E607" s="24"/>
      <c r="F607" s="24"/>
      <c r="G607" s="24"/>
    </row>
    <row r="608" spans="2:7" ht="15.75" customHeight="1">
      <c r="B608" s="24"/>
      <c r="C608" s="24"/>
      <c r="D608" s="24"/>
      <c r="E608" s="24"/>
      <c r="F608" s="24"/>
      <c r="G608" s="24"/>
    </row>
    <row r="609" spans="2:7" ht="15.75" customHeight="1">
      <c r="B609" s="24"/>
      <c r="C609" s="24"/>
      <c r="D609" s="24"/>
      <c r="E609" s="24"/>
      <c r="F609" s="24"/>
      <c r="G609" s="24"/>
    </row>
    <row r="610" spans="2:7" ht="15.75" customHeight="1">
      <c r="B610" s="24"/>
      <c r="C610" s="24"/>
      <c r="D610" s="24"/>
      <c r="E610" s="24"/>
      <c r="F610" s="24"/>
      <c r="G610" s="24"/>
    </row>
    <row r="611" spans="2:7" ht="15.75" customHeight="1">
      <c r="B611" s="24"/>
      <c r="C611" s="24"/>
      <c r="D611" s="24"/>
      <c r="E611" s="24"/>
      <c r="F611" s="24"/>
      <c r="G611" s="24"/>
    </row>
    <row r="612" spans="2:7" ht="15.75" customHeight="1">
      <c r="B612" s="24"/>
      <c r="C612" s="24"/>
      <c r="D612" s="24"/>
      <c r="E612" s="24"/>
      <c r="F612" s="24"/>
      <c r="G612" s="24"/>
    </row>
    <row r="613" spans="2:7" ht="15.75" customHeight="1">
      <c r="B613" s="24"/>
      <c r="C613" s="24"/>
      <c r="D613" s="24"/>
      <c r="E613" s="24"/>
      <c r="F613" s="24"/>
      <c r="G613" s="24"/>
    </row>
    <row r="614" spans="2:7" ht="15.75" customHeight="1">
      <c r="B614" s="24"/>
      <c r="C614" s="24"/>
      <c r="D614" s="24"/>
      <c r="E614" s="24"/>
      <c r="F614" s="24"/>
      <c r="G614" s="24"/>
    </row>
    <row r="615" spans="2:7" ht="15.75" customHeight="1">
      <c r="B615" s="24"/>
      <c r="C615" s="24"/>
      <c r="D615" s="24"/>
      <c r="E615" s="24"/>
      <c r="F615" s="24"/>
      <c r="G615" s="24"/>
    </row>
    <row r="616" spans="2:7" ht="15.75" customHeight="1">
      <c r="B616" s="24"/>
      <c r="C616" s="24"/>
      <c r="D616" s="24"/>
      <c r="E616" s="24"/>
      <c r="F616" s="24"/>
      <c r="G616" s="24"/>
    </row>
    <row r="617" spans="2:7" ht="15.75" customHeight="1">
      <c r="B617" s="24"/>
      <c r="C617" s="24"/>
      <c r="D617" s="24"/>
      <c r="E617" s="24"/>
      <c r="F617" s="24"/>
      <c r="G617" s="24"/>
    </row>
    <row r="618" spans="2:7" ht="15.75" customHeight="1">
      <c r="B618" s="24"/>
      <c r="C618" s="24"/>
      <c r="D618" s="24"/>
      <c r="E618" s="24"/>
      <c r="F618" s="24"/>
      <c r="G618" s="24"/>
    </row>
    <row r="619" spans="2:7" ht="15.75" customHeight="1">
      <c r="B619" s="24"/>
      <c r="C619" s="24"/>
      <c r="D619" s="24"/>
      <c r="E619" s="24"/>
      <c r="F619" s="24"/>
      <c r="G619" s="24"/>
    </row>
    <row r="620" spans="2:7" ht="15.75" customHeight="1">
      <c r="B620" s="24"/>
      <c r="C620" s="24"/>
      <c r="D620" s="24"/>
      <c r="E620" s="24"/>
      <c r="F620" s="24"/>
      <c r="G620" s="24"/>
    </row>
    <row r="621" spans="2:7" ht="15.75" customHeight="1">
      <c r="B621" s="24"/>
      <c r="C621" s="24"/>
      <c r="D621" s="24"/>
      <c r="E621" s="24"/>
      <c r="F621" s="24"/>
      <c r="G621" s="24"/>
    </row>
    <row r="622" spans="2:7" ht="15.75" customHeight="1">
      <c r="B622" s="24"/>
      <c r="C622" s="24"/>
      <c r="D622" s="24"/>
      <c r="E622" s="24"/>
      <c r="F622" s="24"/>
      <c r="G622" s="24"/>
    </row>
    <row r="623" spans="2:7" ht="15.75" customHeight="1">
      <c r="B623" s="24"/>
      <c r="C623" s="24"/>
      <c r="D623" s="24"/>
      <c r="E623" s="24"/>
      <c r="F623" s="24"/>
      <c r="G623" s="24"/>
    </row>
    <row r="624" spans="2:7" ht="15.75" customHeight="1">
      <c r="B624" s="24"/>
      <c r="C624" s="24"/>
      <c r="D624" s="24"/>
      <c r="E624" s="24"/>
      <c r="F624" s="24"/>
      <c r="G624" s="24"/>
    </row>
    <row r="625" spans="2:7" ht="15.75" customHeight="1">
      <c r="B625" s="24"/>
      <c r="C625" s="24"/>
      <c r="D625" s="24"/>
      <c r="E625" s="24"/>
      <c r="F625" s="24"/>
      <c r="G625" s="24"/>
    </row>
    <row r="626" spans="2:7" ht="15.75" customHeight="1">
      <c r="B626" s="24"/>
      <c r="C626" s="24"/>
      <c r="D626" s="24"/>
      <c r="E626" s="24"/>
      <c r="F626" s="24"/>
      <c r="G626" s="24"/>
    </row>
    <row r="627" spans="2:7" ht="15.75" customHeight="1">
      <c r="B627" s="24"/>
      <c r="C627" s="24"/>
      <c r="D627" s="24"/>
      <c r="E627" s="24"/>
      <c r="F627" s="24"/>
      <c r="G627" s="24"/>
    </row>
    <row r="628" spans="2:7" ht="15.75" customHeight="1">
      <c r="B628" s="24"/>
      <c r="C628" s="24"/>
      <c r="D628" s="24"/>
      <c r="E628" s="24"/>
      <c r="F628" s="24"/>
      <c r="G628" s="24"/>
    </row>
    <row r="629" spans="2:7" ht="15.75" customHeight="1">
      <c r="B629" s="24"/>
      <c r="C629" s="24"/>
      <c r="D629" s="24"/>
      <c r="E629" s="24"/>
      <c r="F629" s="24"/>
      <c r="G629" s="24"/>
    </row>
    <row r="630" spans="2:7" ht="15.75" customHeight="1">
      <c r="B630" s="24"/>
      <c r="C630" s="24"/>
      <c r="D630" s="24"/>
      <c r="E630" s="24"/>
      <c r="F630" s="24"/>
      <c r="G630" s="24"/>
    </row>
    <row r="631" spans="2:7" ht="15.75" customHeight="1">
      <c r="B631" s="24"/>
      <c r="C631" s="24"/>
      <c r="D631" s="24"/>
      <c r="E631" s="24"/>
      <c r="F631" s="24"/>
      <c r="G631" s="24"/>
    </row>
    <row r="632" spans="2:7" ht="15.75" customHeight="1">
      <c r="B632" s="24"/>
      <c r="C632" s="24"/>
      <c r="D632" s="24"/>
      <c r="E632" s="24"/>
      <c r="F632" s="24"/>
      <c r="G632" s="24"/>
    </row>
    <row r="633" spans="2:7" ht="15.75" customHeight="1">
      <c r="B633" s="24"/>
      <c r="C633" s="24"/>
      <c r="D633" s="24"/>
      <c r="E633" s="24"/>
      <c r="F633" s="24"/>
      <c r="G633" s="24"/>
    </row>
    <row r="634" spans="2:7" ht="15.75" customHeight="1">
      <c r="B634" s="24"/>
      <c r="C634" s="24"/>
      <c r="D634" s="24"/>
      <c r="E634" s="24"/>
      <c r="F634" s="24"/>
      <c r="G634" s="24"/>
    </row>
    <row r="635" spans="2:7" ht="15.75" customHeight="1">
      <c r="B635" s="24"/>
      <c r="C635" s="24"/>
      <c r="D635" s="24"/>
      <c r="E635" s="24"/>
      <c r="F635" s="24"/>
      <c r="G635" s="24"/>
    </row>
    <row r="636" spans="2:7" ht="15.75" customHeight="1">
      <c r="B636" s="24"/>
      <c r="C636" s="24"/>
      <c r="D636" s="24"/>
      <c r="E636" s="24"/>
      <c r="F636" s="24"/>
      <c r="G636" s="24"/>
    </row>
    <row r="637" spans="2:7" ht="15.75" customHeight="1">
      <c r="B637" s="24"/>
      <c r="C637" s="24"/>
      <c r="D637" s="24"/>
      <c r="E637" s="24"/>
      <c r="F637" s="24"/>
      <c r="G637" s="24"/>
    </row>
    <row r="638" spans="2:7" ht="15.75" customHeight="1">
      <c r="B638" s="24"/>
      <c r="C638" s="24"/>
      <c r="D638" s="24"/>
      <c r="E638" s="24"/>
      <c r="F638" s="24"/>
      <c r="G638" s="24"/>
    </row>
    <row r="639" spans="2:7" ht="15.75" customHeight="1">
      <c r="B639" s="24"/>
      <c r="C639" s="24"/>
      <c r="D639" s="24"/>
      <c r="E639" s="24"/>
      <c r="F639" s="24"/>
      <c r="G639" s="24"/>
    </row>
    <row r="640" spans="2:7" ht="15.75" customHeight="1">
      <c r="B640" s="24"/>
      <c r="C640" s="24"/>
      <c r="D640" s="24"/>
      <c r="E640" s="24"/>
      <c r="F640" s="24"/>
      <c r="G640" s="24"/>
    </row>
    <row r="641" spans="2:7" ht="15.75" customHeight="1">
      <c r="B641" s="24"/>
      <c r="C641" s="24"/>
      <c r="D641" s="24"/>
      <c r="E641" s="24"/>
      <c r="F641" s="24"/>
      <c r="G641" s="24"/>
    </row>
    <row r="642" spans="2:7" ht="15.75" customHeight="1">
      <c r="B642" s="24"/>
      <c r="C642" s="24"/>
      <c r="D642" s="24"/>
      <c r="E642" s="24"/>
      <c r="F642" s="24"/>
      <c r="G642" s="24"/>
    </row>
    <row r="643" spans="2:7" ht="15.75" customHeight="1">
      <c r="B643" s="24"/>
      <c r="C643" s="24"/>
      <c r="D643" s="24"/>
      <c r="E643" s="24"/>
      <c r="F643" s="24"/>
      <c r="G643" s="24"/>
    </row>
    <row r="644" spans="2:7" ht="15.75" customHeight="1">
      <c r="B644" s="24"/>
      <c r="C644" s="24"/>
      <c r="D644" s="24"/>
      <c r="E644" s="24"/>
      <c r="F644" s="24"/>
      <c r="G644" s="24"/>
    </row>
    <row r="645" spans="2:7" ht="15.75" customHeight="1">
      <c r="B645" s="24"/>
      <c r="C645" s="24"/>
      <c r="D645" s="24"/>
      <c r="E645" s="24"/>
      <c r="F645" s="24"/>
      <c r="G645" s="24"/>
    </row>
    <row r="646" spans="2:7" ht="15.75" customHeight="1">
      <c r="B646" s="24"/>
      <c r="C646" s="24"/>
      <c r="D646" s="24"/>
      <c r="E646" s="24"/>
      <c r="F646" s="24"/>
      <c r="G646" s="24"/>
    </row>
    <row r="647" spans="2:7" ht="15.75" customHeight="1">
      <c r="B647" s="24"/>
      <c r="C647" s="24"/>
      <c r="D647" s="24"/>
      <c r="E647" s="24"/>
      <c r="F647" s="24"/>
      <c r="G647" s="24"/>
    </row>
    <row r="648" spans="2:7" ht="15.75" customHeight="1">
      <c r="B648" s="24"/>
      <c r="C648" s="24"/>
      <c r="D648" s="24"/>
      <c r="E648" s="24"/>
      <c r="F648" s="24"/>
      <c r="G648" s="24"/>
    </row>
    <row r="649" spans="2:7" ht="15.75" customHeight="1">
      <c r="B649" s="24"/>
      <c r="C649" s="24"/>
      <c r="D649" s="24"/>
      <c r="E649" s="24"/>
      <c r="F649" s="24"/>
      <c r="G649" s="24"/>
    </row>
    <row r="650" spans="2:7" ht="15.75" customHeight="1">
      <c r="B650" s="24"/>
      <c r="C650" s="24"/>
      <c r="D650" s="24"/>
      <c r="E650" s="24"/>
      <c r="F650" s="24"/>
      <c r="G650" s="24"/>
    </row>
    <row r="651" spans="2:7" ht="15.75" customHeight="1">
      <c r="B651" s="24"/>
      <c r="C651" s="24"/>
      <c r="D651" s="24"/>
      <c r="E651" s="24"/>
      <c r="F651" s="24"/>
      <c r="G651" s="24"/>
    </row>
    <row r="652" spans="2:7" ht="15.75" customHeight="1">
      <c r="B652" s="24"/>
      <c r="C652" s="24"/>
      <c r="D652" s="24"/>
      <c r="E652" s="24"/>
      <c r="F652" s="24"/>
      <c r="G652" s="24"/>
    </row>
    <row r="653" spans="2:7" ht="15.75" customHeight="1">
      <c r="B653" s="24"/>
      <c r="C653" s="24"/>
      <c r="D653" s="24"/>
      <c r="E653" s="24"/>
      <c r="F653" s="24"/>
      <c r="G653" s="24"/>
    </row>
    <row r="654" spans="2:7" ht="15.75" customHeight="1">
      <c r="B654" s="24"/>
      <c r="C654" s="24"/>
      <c r="D654" s="24"/>
      <c r="E654" s="24"/>
      <c r="F654" s="24"/>
      <c r="G654" s="24"/>
    </row>
    <row r="655" spans="2:7" ht="15.75" customHeight="1">
      <c r="B655" s="24"/>
      <c r="C655" s="24"/>
      <c r="D655" s="24"/>
      <c r="E655" s="24"/>
      <c r="F655" s="24"/>
      <c r="G655" s="24"/>
    </row>
    <row r="656" spans="2:7" ht="15.75" customHeight="1">
      <c r="B656" s="24"/>
      <c r="C656" s="24"/>
      <c r="D656" s="24"/>
      <c r="E656" s="24"/>
      <c r="F656" s="24"/>
      <c r="G656" s="24"/>
    </row>
    <row r="657" spans="2:7" ht="15.75" customHeight="1">
      <c r="B657" s="24"/>
      <c r="C657" s="24"/>
      <c r="D657" s="24"/>
      <c r="E657" s="24"/>
      <c r="F657" s="24"/>
      <c r="G657" s="24"/>
    </row>
    <row r="658" spans="2:7" ht="15.75" customHeight="1">
      <c r="B658" s="24"/>
      <c r="C658" s="24"/>
      <c r="D658" s="24"/>
      <c r="E658" s="24"/>
      <c r="F658" s="24"/>
      <c r="G658" s="24"/>
    </row>
    <row r="659" spans="2:7" ht="15.75" customHeight="1">
      <c r="B659" s="24"/>
      <c r="C659" s="24"/>
      <c r="D659" s="24"/>
      <c r="E659" s="24"/>
      <c r="F659" s="24"/>
      <c r="G659" s="24"/>
    </row>
    <row r="660" spans="2:7" ht="15.75" customHeight="1">
      <c r="B660" s="24"/>
      <c r="C660" s="24"/>
      <c r="D660" s="24"/>
      <c r="E660" s="24"/>
      <c r="F660" s="24"/>
      <c r="G660" s="24"/>
    </row>
    <row r="661" spans="2:7" ht="15.75" customHeight="1">
      <c r="B661" s="24"/>
      <c r="C661" s="24"/>
      <c r="D661" s="24"/>
      <c r="E661" s="24"/>
      <c r="F661" s="24"/>
      <c r="G661" s="24"/>
    </row>
    <row r="662" spans="2:7" ht="15.75" customHeight="1">
      <c r="B662" s="24"/>
      <c r="C662" s="24"/>
      <c r="D662" s="24"/>
      <c r="E662" s="24"/>
      <c r="F662" s="24"/>
      <c r="G662" s="24"/>
    </row>
    <row r="663" spans="2:7" ht="15.75" customHeight="1">
      <c r="B663" s="24"/>
      <c r="C663" s="24"/>
      <c r="D663" s="24"/>
      <c r="E663" s="24"/>
      <c r="F663" s="24"/>
      <c r="G663" s="24"/>
    </row>
    <row r="664" spans="2:7" ht="15.75" customHeight="1">
      <c r="B664" s="24"/>
      <c r="C664" s="24"/>
      <c r="D664" s="24"/>
      <c r="E664" s="24"/>
      <c r="F664" s="24"/>
      <c r="G664" s="24"/>
    </row>
    <row r="665" spans="2:7" ht="15.75" customHeight="1">
      <c r="B665" s="24"/>
      <c r="C665" s="24"/>
      <c r="D665" s="24"/>
      <c r="E665" s="24"/>
      <c r="F665" s="24"/>
      <c r="G665" s="24"/>
    </row>
    <row r="666" spans="2:7" ht="15.75" customHeight="1">
      <c r="B666" s="24"/>
      <c r="C666" s="24"/>
      <c r="D666" s="24"/>
      <c r="E666" s="24"/>
      <c r="F666" s="24"/>
      <c r="G666" s="24"/>
    </row>
    <row r="667" spans="2:7" ht="15.75" customHeight="1">
      <c r="B667" s="24"/>
      <c r="C667" s="24"/>
      <c r="D667" s="24"/>
      <c r="E667" s="24"/>
      <c r="F667" s="24"/>
      <c r="G667" s="24"/>
    </row>
    <row r="668" spans="2:7" ht="15.75" customHeight="1">
      <c r="B668" s="24"/>
      <c r="C668" s="24"/>
      <c r="D668" s="24"/>
      <c r="E668" s="24"/>
      <c r="F668" s="24"/>
      <c r="G668" s="24"/>
    </row>
    <row r="669" spans="2:7" ht="15.75" customHeight="1">
      <c r="B669" s="24"/>
      <c r="C669" s="24"/>
      <c r="D669" s="24"/>
      <c r="E669" s="24"/>
      <c r="F669" s="24"/>
      <c r="G669" s="24"/>
    </row>
    <row r="670" spans="2:7" ht="15.75" customHeight="1">
      <c r="B670" s="24"/>
      <c r="C670" s="24"/>
      <c r="D670" s="24"/>
      <c r="E670" s="24"/>
      <c r="F670" s="24"/>
      <c r="G670" s="24"/>
    </row>
    <row r="671" spans="2:7" ht="15.75" customHeight="1">
      <c r="B671" s="24"/>
      <c r="C671" s="24"/>
      <c r="D671" s="24"/>
      <c r="E671" s="24"/>
      <c r="F671" s="24"/>
      <c r="G671" s="24"/>
    </row>
    <row r="672" spans="2:7" ht="15.75" customHeight="1">
      <c r="B672" s="24"/>
      <c r="C672" s="24"/>
      <c r="D672" s="24"/>
      <c r="E672" s="24"/>
      <c r="F672" s="24"/>
      <c r="G672" s="24"/>
    </row>
    <row r="673" spans="2:7" ht="15.75" customHeight="1">
      <c r="B673" s="24"/>
      <c r="C673" s="24"/>
      <c r="D673" s="24"/>
      <c r="E673" s="24"/>
      <c r="F673" s="24"/>
      <c r="G673" s="24"/>
    </row>
    <row r="674" spans="2:7" ht="15.75" customHeight="1">
      <c r="B674" s="24"/>
      <c r="C674" s="24"/>
      <c r="D674" s="24"/>
      <c r="E674" s="24"/>
      <c r="F674" s="24"/>
      <c r="G674" s="24"/>
    </row>
    <row r="675" spans="2:7" ht="15.75" customHeight="1">
      <c r="B675" s="24"/>
      <c r="C675" s="24"/>
      <c r="D675" s="24"/>
      <c r="E675" s="24"/>
      <c r="F675" s="24"/>
      <c r="G675" s="24"/>
    </row>
    <row r="676" spans="2:7" ht="15.75" customHeight="1">
      <c r="B676" s="24"/>
      <c r="C676" s="24"/>
      <c r="D676" s="24"/>
      <c r="E676" s="24"/>
      <c r="F676" s="24"/>
      <c r="G676" s="24"/>
    </row>
    <row r="677" spans="2:7" ht="15.75" customHeight="1">
      <c r="B677" s="24"/>
      <c r="C677" s="24"/>
      <c r="D677" s="24"/>
      <c r="E677" s="24"/>
      <c r="F677" s="24"/>
      <c r="G677" s="24"/>
    </row>
    <row r="678" spans="2:7" ht="15.75" customHeight="1">
      <c r="B678" s="24"/>
      <c r="C678" s="24"/>
      <c r="D678" s="24"/>
      <c r="E678" s="24"/>
      <c r="F678" s="24"/>
      <c r="G678" s="24"/>
    </row>
    <row r="679" spans="2:7" ht="15.75" customHeight="1">
      <c r="B679" s="24"/>
      <c r="C679" s="24"/>
      <c r="D679" s="24"/>
      <c r="E679" s="24"/>
      <c r="F679" s="24"/>
      <c r="G679" s="24"/>
    </row>
    <row r="680" spans="2:7" ht="15.75" customHeight="1">
      <c r="B680" s="24"/>
      <c r="C680" s="24"/>
      <c r="D680" s="24"/>
      <c r="E680" s="24"/>
      <c r="F680" s="24"/>
      <c r="G680" s="24"/>
    </row>
    <row r="681" spans="2:7" ht="15.75" customHeight="1">
      <c r="B681" s="24"/>
      <c r="C681" s="24"/>
      <c r="D681" s="24"/>
      <c r="E681" s="24"/>
      <c r="F681" s="24"/>
      <c r="G681" s="24"/>
    </row>
    <row r="682" spans="2:7" ht="15.75" customHeight="1">
      <c r="B682" s="24"/>
      <c r="C682" s="24"/>
      <c r="D682" s="24"/>
      <c r="E682" s="24"/>
      <c r="F682" s="24"/>
      <c r="G682" s="24"/>
    </row>
    <row r="683" spans="2:7" ht="15.75" customHeight="1">
      <c r="B683" s="24"/>
      <c r="C683" s="24"/>
      <c r="D683" s="24"/>
      <c r="E683" s="24"/>
      <c r="F683" s="24"/>
      <c r="G683" s="24"/>
    </row>
    <row r="684" spans="2:7" ht="15.75" customHeight="1">
      <c r="B684" s="24"/>
      <c r="C684" s="24"/>
      <c r="D684" s="24"/>
      <c r="E684" s="24"/>
      <c r="F684" s="24"/>
      <c r="G684" s="24"/>
    </row>
    <row r="685" spans="2:7" ht="15.75" customHeight="1">
      <c r="B685" s="24"/>
      <c r="C685" s="24"/>
      <c r="D685" s="24"/>
      <c r="E685" s="24"/>
      <c r="F685" s="24"/>
      <c r="G685" s="24"/>
    </row>
    <row r="686" spans="2:7" ht="15.75" customHeight="1">
      <c r="B686" s="24"/>
      <c r="C686" s="24"/>
      <c r="D686" s="24"/>
      <c r="E686" s="24"/>
      <c r="F686" s="24"/>
      <c r="G686" s="24"/>
    </row>
    <row r="687" spans="2:7" ht="15.75" customHeight="1">
      <c r="B687" s="24"/>
      <c r="C687" s="24"/>
      <c r="D687" s="24"/>
      <c r="E687" s="24"/>
      <c r="F687" s="24"/>
      <c r="G687" s="24"/>
    </row>
    <row r="688" spans="2:7" ht="15.75" customHeight="1">
      <c r="B688" s="24"/>
      <c r="C688" s="24"/>
      <c r="D688" s="24"/>
      <c r="E688" s="24"/>
      <c r="F688" s="24"/>
      <c r="G688" s="24"/>
    </row>
    <row r="689" spans="2:7" ht="15.75" customHeight="1">
      <c r="B689" s="24"/>
      <c r="C689" s="24"/>
      <c r="D689" s="24"/>
      <c r="E689" s="24"/>
      <c r="F689" s="24"/>
      <c r="G689" s="24"/>
    </row>
    <row r="690" spans="2:7" ht="15.75" customHeight="1">
      <c r="B690" s="24"/>
      <c r="C690" s="24"/>
      <c r="D690" s="24"/>
      <c r="E690" s="24"/>
      <c r="F690" s="24"/>
      <c r="G690" s="24"/>
    </row>
    <row r="691" spans="2:7" ht="15.75" customHeight="1">
      <c r="B691" s="24"/>
      <c r="C691" s="24"/>
      <c r="D691" s="24"/>
      <c r="E691" s="24"/>
      <c r="F691" s="24"/>
      <c r="G691" s="24"/>
    </row>
    <row r="692" spans="2:7" ht="15.75" customHeight="1">
      <c r="B692" s="24"/>
      <c r="C692" s="24"/>
      <c r="D692" s="24"/>
      <c r="E692" s="24"/>
      <c r="F692" s="24"/>
      <c r="G692" s="24"/>
    </row>
    <row r="693" spans="2:7" ht="15.75" customHeight="1">
      <c r="B693" s="24"/>
      <c r="C693" s="24"/>
      <c r="D693" s="24"/>
      <c r="E693" s="24"/>
      <c r="F693" s="24"/>
      <c r="G693" s="24"/>
    </row>
    <row r="694" spans="2:7" ht="15.75" customHeight="1">
      <c r="B694" s="24"/>
      <c r="C694" s="24"/>
      <c r="D694" s="24"/>
      <c r="E694" s="24"/>
      <c r="F694" s="24"/>
      <c r="G694" s="24"/>
    </row>
    <row r="695" spans="2:7" ht="15.75" customHeight="1">
      <c r="B695" s="24"/>
      <c r="C695" s="24"/>
      <c r="D695" s="24"/>
      <c r="E695" s="24"/>
      <c r="F695" s="24"/>
      <c r="G695" s="24"/>
    </row>
    <row r="696" spans="2:7" ht="15.75" customHeight="1">
      <c r="B696" s="24"/>
      <c r="C696" s="24"/>
      <c r="D696" s="24"/>
      <c r="E696" s="24"/>
      <c r="F696" s="24"/>
      <c r="G696" s="24"/>
    </row>
    <row r="697" spans="2:7" ht="15.75" customHeight="1">
      <c r="B697" s="24"/>
      <c r="C697" s="24"/>
      <c r="D697" s="24"/>
      <c r="E697" s="24"/>
      <c r="F697" s="24"/>
      <c r="G697" s="24"/>
    </row>
    <row r="698" spans="2:7" ht="15.75" customHeight="1">
      <c r="B698" s="24"/>
      <c r="C698" s="24"/>
      <c r="D698" s="24"/>
      <c r="E698" s="24"/>
      <c r="F698" s="24"/>
      <c r="G698" s="24"/>
    </row>
    <row r="699" spans="2:7" ht="15.75" customHeight="1">
      <c r="B699" s="24"/>
      <c r="C699" s="24"/>
      <c r="D699" s="24"/>
      <c r="E699" s="24"/>
      <c r="F699" s="24"/>
      <c r="G699" s="24"/>
    </row>
    <row r="700" spans="2:7" ht="15.75" customHeight="1">
      <c r="B700" s="24"/>
      <c r="C700" s="24"/>
      <c r="D700" s="24"/>
      <c r="E700" s="24"/>
      <c r="F700" s="24"/>
      <c r="G700" s="24"/>
    </row>
    <row r="701" spans="2:7" ht="15.75" customHeight="1">
      <c r="B701" s="24"/>
      <c r="C701" s="24"/>
      <c r="D701" s="24"/>
      <c r="E701" s="24"/>
      <c r="F701" s="24"/>
      <c r="G701" s="24"/>
    </row>
    <row r="702" spans="2:7" ht="15.75" customHeight="1">
      <c r="B702" s="24"/>
      <c r="C702" s="24"/>
      <c r="D702" s="24"/>
      <c r="E702" s="24"/>
      <c r="F702" s="24"/>
      <c r="G702" s="24"/>
    </row>
    <row r="703" spans="2:7" ht="15.75" customHeight="1">
      <c r="B703" s="24"/>
      <c r="C703" s="24"/>
      <c r="D703" s="24"/>
      <c r="E703" s="24"/>
      <c r="F703" s="24"/>
      <c r="G703" s="24"/>
    </row>
    <row r="704" spans="2:7" ht="15.75" customHeight="1">
      <c r="B704" s="24"/>
      <c r="C704" s="24"/>
      <c r="D704" s="24"/>
      <c r="E704" s="24"/>
      <c r="F704" s="24"/>
      <c r="G704" s="24"/>
    </row>
    <row r="705" spans="2:7" ht="15.75" customHeight="1">
      <c r="B705" s="24"/>
      <c r="C705" s="24"/>
      <c r="D705" s="24"/>
      <c r="E705" s="24"/>
      <c r="F705" s="24"/>
      <c r="G705" s="24"/>
    </row>
    <row r="706" spans="2:7" ht="15.75" customHeight="1">
      <c r="B706" s="24"/>
      <c r="C706" s="24"/>
      <c r="D706" s="24"/>
      <c r="E706" s="24"/>
      <c r="F706" s="24"/>
      <c r="G706" s="24"/>
    </row>
    <row r="707" spans="2:7" ht="15.75" customHeight="1">
      <c r="B707" s="24"/>
      <c r="C707" s="24"/>
      <c r="D707" s="24"/>
      <c r="E707" s="24"/>
      <c r="F707" s="24"/>
      <c r="G707" s="24"/>
    </row>
    <row r="708" spans="2:7" ht="15.75" customHeight="1">
      <c r="B708" s="24"/>
      <c r="C708" s="24"/>
      <c r="D708" s="24"/>
      <c r="E708" s="24"/>
      <c r="F708" s="24"/>
      <c r="G708" s="24"/>
    </row>
    <row r="709" spans="2:7" ht="15.75" customHeight="1">
      <c r="B709" s="24"/>
      <c r="C709" s="24"/>
      <c r="D709" s="24"/>
      <c r="E709" s="24"/>
      <c r="F709" s="24"/>
      <c r="G709" s="24"/>
    </row>
    <row r="710" spans="2:7" ht="15.75" customHeight="1">
      <c r="B710" s="24"/>
      <c r="C710" s="24"/>
      <c r="D710" s="24"/>
      <c r="E710" s="24"/>
      <c r="F710" s="24"/>
      <c r="G710" s="24"/>
    </row>
    <row r="711" spans="2:7" ht="15.75" customHeight="1">
      <c r="B711" s="24"/>
      <c r="C711" s="24"/>
      <c r="D711" s="24"/>
      <c r="E711" s="24"/>
      <c r="F711" s="24"/>
      <c r="G711" s="24"/>
    </row>
    <row r="712" spans="2:7" ht="15.75" customHeight="1">
      <c r="B712" s="24"/>
      <c r="C712" s="24"/>
      <c r="D712" s="24"/>
      <c r="E712" s="24"/>
      <c r="F712" s="24"/>
      <c r="G712" s="24"/>
    </row>
    <row r="713" spans="2:7" ht="15.75" customHeight="1">
      <c r="B713" s="24"/>
      <c r="C713" s="24"/>
      <c r="D713" s="24"/>
      <c r="E713" s="24"/>
      <c r="F713" s="24"/>
      <c r="G713" s="24"/>
    </row>
    <row r="714" spans="2:7" ht="15.75" customHeight="1">
      <c r="B714" s="24"/>
      <c r="C714" s="24"/>
      <c r="D714" s="24"/>
      <c r="E714" s="24"/>
      <c r="F714" s="24"/>
      <c r="G714" s="24"/>
    </row>
    <row r="715" spans="2:7" ht="15.75" customHeight="1">
      <c r="B715" s="24"/>
      <c r="C715" s="24"/>
      <c r="D715" s="24"/>
      <c r="E715" s="24"/>
      <c r="F715" s="24"/>
      <c r="G715" s="24"/>
    </row>
    <row r="716" spans="2:7" ht="15.75" customHeight="1">
      <c r="B716" s="24"/>
      <c r="C716" s="24"/>
      <c r="D716" s="24"/>
      <c r="E716" s="24"/>
      <c r="F716" s="24"/>
      <c r="G716" s="24"/>
    </row>
    <row r="717" spans="2:7" ht="15.75" customHeight="1">
      <c r="B717" s="24"/>
      <c r="C717" s="24"/>
      <c r="D717" s="24"/>
      <c r="E717" s="24"/>
      <c r="F717" s="24"/>
      <c r="G717" s="24"/>
    </row>
    <row r="718" spans="2:7" ht="15.75" customHeight="1">
      <c r="B718" s="24"/>
      <c r="C718" s="24"/>
      <c r="D718" s="24"/>
      <c r="E718" s="24"/>
      <c r="F718" s="24"/>
      <c r="G718" s="24"/>
    </row>
    <row r="719" spans="2:7" ht="15.75" customHeight="1">
      <c r="B719" s="24"/>
      <c r="C719" s="24"/>
      <c r="D719" s="24"/>
      <c r="E719" s="24"/>
      <c r="F719" s="24"/>
      <c r="G719" s="24"/>
    </row>
    <row r="720" spans="2:7" ht="15.75" customHeight="1">
      <c r="B720" s="24"/>
      <c r="C720" s="24"/>
      <c r="D720" s="24"/>
      <c r="E720" s="24"/>
      <c r="F720" s="24"/>
      <c r="G720" s="24"/>
    </row>
    <row r="721" spans="2:7" ht="15.75" customHeight="1">
      <c r="B721" s="24"/>
      <c r="C721" s="24"/>
      <c r="D721" s="24"/>
      <c r="E721" s="24"/>
      <c r="F721" s="24"/>
      <c r="G721" s="24"/>
    </row>
    <row r="722" spans="2:7" ht="15.75" customHeight="1">
      <c r="B722" s="24"/>
      <c r="C722" s="24"/>
      <c r="D722" s="24"/>
      <c r="E722" s="24"/>
      <c r="F722" s="24"/>
      <c r="G722" s="24"/>
    </row>
    <row r="723" spans="2:7" ht="15.75" customHeight="1">
      <c r="B723" s="24"/>
      <c r="C723" s="24"/>
      <c r="D723" s="24"/>
      <c r="E723" s="24"/>
      <c r="F723" s="24"/>
      <c r="G723" s="24"/>
    </row>
    <row r="724" spans="2:7" ht="15.75" customHeight="1">
      <c r="B724" s="24"/>
      <c r="C724" s="24"/>
      <c r="D724" s="24"/>
      <c r="E724" s="24"/>
      <c r="F724" s="24"/>
      <c r="G724" s="24"/>
    </row>
    <row r="725" spans="2:7" ht="15.75" customHeight="1">
      <c r="B725" s="24"/>
      <c r="C725" s="24"/>
      <c r="D725" s="24"/>
      <c r="E725" s="24"/>
      <c r="F725" s="24"/>
      <c r="G725" s="24"/>
    </row>
    <row r="726" spans="2:7" ht="15.75" customHeight="1">
      <c r="B726" s="24"/>
      <c r="C726" s="24"/>
      <c r="D726" s="24"/>
      <c r="E726" s="24"/>
      <c r="F726" s="24"/>
      <c r="G726" s="24"/>
    </row>
    <row r="727" spans="2:7" ht="15.75" customHeight="1">
      <c r="B727" s="24"/>
      <c r="C727" s="24"/>
      <c r="D727" s="24"/>
      <c r="E727" s="24"/>
      <c r="F727" s="24"/>
      <c r="G727" s="24"/>
    </row>
    <row r="728" spans="2:7" ht="15.75" customHeight="1">
      <c r="B728" s="24"/>
      <c r="C728" s="24"/>
      <c r="D728" s="24"/>
      <c r="E728" s="24"/>
      <c r="F728" s="24"/>
      <c r="G728" s="24"/>
    </row>
    <row r="729" spans="2:7" ht="15.75" customHeight="1">
      <c r="B729" s="24"/>
      <c r="C729" s="24"/>
      <c r="D729" s="24"/>
      <c r="E729" s="24"/>
      <c r="F729" s="24"/>
      <c r="G729" s="24"/>
    </row>
    <row r="730" spans="2:7" ht="15.75" customHeight="1">
      <c r="B730" s="24"/>
      <c r="C730" s="24"/>
      <c r="D730" s="24"/>
      <c r="E730" s="24"/>
      <c r="F730" s="24"/>
      <c r="G730" s="24"/>
    </row>
    <row r="731" spans="2:7" ht="15.75" customHeight="1">
      <c r="B731" s="24"/>
      <c r="C731" s="24"/>
      <c r="D731" s="24"/>
      <c r="E731" s="24"/>
      <c r="F731" s="24"/>
      <c r="G731" s="24"/>
    </row>
    <row r="732" spans="2:7" ht="15.75" customHeight="1">
      <c r="B732" s="24"/>
      <c r="C732" s="24"/>
      <c r="D732" s="24"/>
      <c r="E732" s="24"/>
      <c r="F732" s="24"/>
      <c r="G732" s="24"/>
    </row>
    <row r="733" spans="2:7" ht="15.75" customHeight="1">
      <c r="B733" s="24"/>
      <c r="C733" s="24"/>
      <c r="D733" s="24"/>
      <c r="E733" s="24"/>
      <c r="F733" s="24"/>
      <c r="G733" s="24"/>
    </row>
    <row r="734" spans="2:7" ht="15.75" customHeight="1">
      <c r="B734" s="24"/>
      <c r="C734" s="24"/>
      <c r="D734" s="24"/>
      <c r="E734" s="24"/>
      <c r="F734" s="24"/>
      <c r="G734" s="24"/>
    </row>
    <row r="735" spans="2:7" ht="15.75" customHeight="1">
      <c r="B735" s="24"/>
      <c r="C735" s="24"/>
      <c r="D735" s="24"/>
      <c r="E735" s="24"/>
      <c r="F735" s="24"/>
      <c r="G735" s="24"/>
    </row>
    <row r="736" spans="2:7" ht="15.75" customHeight="1">
      <c r="B736" s="24"/>
      <c r="C736" s="24"/>
      <c r="D736" s="24"/>
      <c r="E736" s="24"/>
      <c r="F736" s="24"/>
      <c r="G736" s="24"/>
    </row>
    <row r="737" spans="2:7" ht="15.75" customHeight="1">
      <c r="B737" s="24"/>
      <c r="C737" s="24"/>
      <c r="D737" s="24"/>
      <c r="E737" s="24"/>
      <c r="F737" s="24"/>
      <c r="G737" s="24"/>
    </row>
    <row r="738" spans="2:7" ht="15.75" customHeight="1">
      <c r="B738" s="24"/>
      <c r="C738" s="24"/>
      <c r="D738" s="24"/>
      <c r="E738" s="24"/>
      <c r="F738" s="24"/>
      <c r="G738" s="24"/>
    </row>
    <row r="739" spans="2:7" ht="15.75" customHeight="1">
      <c r="B739" s="24"/>
      <c r="C739" s="24"/>
      <c r="D739" s="24"/>
      <c r="E739" s="24"/>
      <c r="F739" s="24"/>
      <c r="G739" s="24"/>
    </row>
    <row r="740" spans="2:7" ht="15.75" customHeight="1">
      <c r="B740" s="24"/>
      <c r="C740" s="24"/>
      <c r="D740" s="24"/>
      <c r="E740" s="24"/>
      <c r="F740" s="24"/>
      <c r="G740" s="24"/>
    </row>
    <row r="741" spans="2:7" ht="15.75" customHeight="1">
      <c r="B741" s="24"/>
      <c r="C741" s="24"/>
      <c r="D741" s="24"/>
      <c r="E741" s="24"/>
      <c r="F741" s="24"/>
      <c r="G741" s="24"/>
    </row>
    <row r="742" spans="2:7" ht="15.75" customHeight="1">
      <c r="B742" s="24"/>
      <c r="C742" s="24"/>
      <c r="D742" s="24"/>
      <c r="E742" s="24"/>
      <c r="F742" s="24"/>
      <c r="G742" s="24"/>
    </row>
    <row r="743" spans="2:7" ht="15.75" customHeight="1">
      <c r="B743" s="24"/>
      <c r="C743" s="24"/>
      <c r="D743" s="24"/>
      <c r="E743" s="24"/>
      <c r="F743" s="24"/>
      <c r="G743" s="24"/>
    </row>
    <row r="744" spans="2:7" ht="15.75" customHeight="1">
      <c r="B744" s="24"/>
      <c r="C744" s="24"/>
      <c r="D744" s="24"/>
      <c r="E744" s="24"/>
      <c r="F744" s="24"/>
      <c r="G744" s="24"/>
    </row>
    <row r="745" spans="2:7" ht="15.75" customHeight="1">
      <c r="B745" s="24"/>
      <c r="C745" s="24"/>
      <c r="D745" s="24"/>
      <c r="E745" s="24"/>
      <c r="F745" s="24"/>
      <c r="G745" s="24"/>
    </row>
    <row r="746" spans="2:7" ht="15.75" customHeight="1">
      <c r="B746" s="24"/>
      <c r="C746" s="24"/>
      <c r="D746" s="24"/>
      <c r="E746" s="24"/>
      <c r="F746" s="24"/>
      <c r="G746" s="24"/>
    </row>
    <row r="747" spans="2:7" ht="15.75" customHeight="1">
      <c r="B747" s="24"/>
      <c r="C747" s="24"/>
      <c r="D747" s="24"/>
      <c r="E747" s="24"/>
      <c r="F747" s="24"/>
      <c r="G747" s="24"/>
    </row>
    <row r="748" spans="2:7" ht="15.75" customHeight="1">
      <c r="B748" s="24"/>
      <c r="C748" s="24"/>
      <c r="D748" s="24"/>
      <c r="E748" s="24"/>
      <c r="F748" s="24"/>
      <c r="G748" s="24"/>
    </row>
    <row r="749" spans="2:7" ht="15.75" customHeight="1">
      <c r="B749" s="24"/>
      <c r="C749" s="24"/>
      <c r="D749" s="24"/>
      <c r="E749" s="24"/>
      <c r="F749" s="24"/>
      <c r="G749" s="24"/>
    </row>
    <row r="750" spans="2:7" ht="15.75" customHeight="1">
      <c r="B750" s="24"/>
      <c r="C750" s="24"/>
      <c r="D750" s="24"/>
      <c r="E750" s="24"/>
      <c r="F750" s="24"/>
      <c r="G750" s="24"/>
    </row>
    <row r="751" spans="2:7" ht="15.75" customHeight="1">
      <c r="B751" s="24"/>
      <c r="C751" s="24"/>
      <c r="D751" s="24"/>
      <c r="E751" s="24"/>
      <c r="F751" s="24"/>
      <c r="G751" s="24"/>
    </row>
    <row r="752" spans="2:7" ht="15.75" customHeight="1">
      <c r="B752" s="24"/>
      <c r="C752" s="24"/>
      <c r="D752" s="24"/>
      <c r="E752" s="24"/>
      <c r="F752" s="24"/>
      <c r="G752" s="24"/>
    </row>
    <row r="753" spans="2:7" ht="15.75" customHeight="1">
      <c r="B753" s="24"/>
      <c r="C753" s="24"/>
      <c r="D753" s="24"/>
      <c r="E753" s="24"/>
      <c r="F753" s="24"/>
      <c r="G753" s="24"/>
    </row>
    <row r="754" spans="2:7" ht="15.75" customHeight="1">
      <c r="B754" s="24"/>
      <c r="C754" s="24"/>
      <c r="D754" s="24"/>
      <c r="E754" s="24"/>
      <c r="F754" s="24"/>
      <c r="G754" s="24"/>
    </row>
    <row r="755" spans="2:7" ht="15.75" customHeight="1">
      <c r="B755" s="24"/>
      <c r="C755" s="24"/>
      <c r="D755" s="24"/>
      <c r="E755" s="24"/>
      <c r="F755" s="24"/>
      <c r="G755" s="24"/>
    </row>
    <row r="756" spans="2:7" ht="15.75" customHeight="1">
      <c r="B756" s="24"/>
      <c r="C756" s="24"/>
      <c r="D756" s="24"/>
      <c r="E756" s="24"/>
      <c r="F756" s="24"/>
      <c r="G756" s="24"/>
    </row>
    <row r="757" spans="2:7" ht="15.75" customHeight="1">
      <c r="B757" s="24"/>
      <c r="C757" s="24"/>
      <c r="D757" s="24"/>
      <c r="E757" s="24"/>
      <c r="F757" s="24"/>
      <c r="G757" s="24"/>
    </row>
    <row r="758" spans="2:7" ht="15.75" customHeight="1">
      <c r="B758" s="24"/>
      <c r="C758" s="24"/>
      <c r="D758" s="24"/>
      <c r="E758" s="24"/>
      <c r="F758" s="24"/>
      <c r="G758" s="24"/>
    </row>
    <row r="759" spans="2:7" ht="15.75" customHeight="1">
      <c r="B759" s="24"/>
      <c r="C759" s="24"/>
      <c r="D759" s="24"/>
      <c r="E759" s="24"/>
      <c r="F759" s="24"/>
      <c r="G759" s="24"/>
    </row>
    <row r="760" spans="2:7" ht="15.75" customHeight="1">
      <c r="B760" s="24"/>
      <c r="C760" s="24"/>
      <c r="D760" s="24"/>
      <c r="E760" s="24"/>
      <c r="F760" s="24"/>
      <c r="G760" s="24"/>
    </row>
    <row r="761" spans="2:7" ht="15.75" customHeight="1">
      <c r="B761" s="24"/>
      <c r="C761" s="24"/>
      <c r="D761" s="24"/>
      <c r="E761" s="24"/>
      <c r="F761" s="24"/>
      <c r="G761" s="24"/>
    </row>
    <row r="762" spans="2:7" ht="15.75" customHeight="1">
      <c r="B762" s="24"/>
      <c r="C762" s="24"/>
      <c r="D762" s="24"/>
      <c r="E762" s="24"/>
      <c r="F762" s="24"/>
      <c r="G762" s="24"/>
    </row>
    <row r="763" spans="2:7" ht="15.75" customHeight="1">
      <c r="B763" s="24"/>
      <c r="C763" s="24"/>
      <c r="D763" s="24"/>
      <c r="E763" s="24"/>
      <c r="F763" s="24"/>
      <c r="G763" s="24"/>
    </row>
    <row r="764" spans="2:7" ht="15.75" customHeight="1">
      <c r="B764" s="24"/>
      <c r="C764" s="24"/>
      <c r="D764" s="24"/>
      <c r="E764" s="24"/>
      <c r="F764" s="24"/>
      <c r="G764" s="24"/>
    </row>
    <row r="765" spans="2:7" ht="15.75" customHeight="1">
      <c r="B765" s="24"/>
      <c r="C765" s="24"/>
      <c r="D765" s="24"/>
      <c r="E765" s="24"/>
      <c r="F765" s="24"/>
      <c r="G765" s="24"/>
    </row>
    <row r="766" spans="2:7" ht="15.75" customHeight="1">
      <c r="B766" s="24"/>
      <c r="C766" s="24"/>
      <c r="D766" s="24"/>
      <c r="E766" s="24"/>
      <c r="F766" s="24"/>
      <c r="G766" s="24"/>
    </row>
    <row r="767" spans="2:7" ht="15.75" customHeight="1">
      <c r="B767" s="24"/>
      <c r="C767" s="24"/>
      <c r="D767" s="24"/>
      <c r="E767" s="24"/>
      <c r="F767" s="24"/>
      <c r="G767" s="24"/>
    </row>
    <row r="768" spans="2:7" ht="15.75" customHeight="1">
      <c r="B768" s="24"/>
      <c r="C768" s="24"/>
      <c r="D768" s="24"/>
      <c r="E768" s="24"/>
      <c r="F768" s="24"/>
      <c r="G768" s="24"/>
    </row>
    <row r="769" spans="2:7" ht="15.75" customHeight="1">
      <c r="B769" s="24"/>
      <c r="C769" s="24"/>
      <c r="D769" s="24"/>
      <c r="E769" s="24"/>
      <c r="F769" s="24"/>
      <c r="G769" s="24"/>
    </row>
    <row r="770" spans="2:7" ht="15.75" customHeight="1">
      <c r="B770" s="24"/>
      <c r="C770" s="24"/>
      <c r="D770" s="24"/>
      <c r="E770" s="24"/>
      <c r="F770" s="24"/>
      <c r="G770" s="24"/>
    </row>
    <row r="771" spans="2:7" ht="15.75" customHeight="1">
      <c r="B771" s="24"/>
      <c r="C771" s="24"/>
      <c r="D771" s="24"/>
      <c r="E771" s="24"/>
      <c r="F771" s="24"/>
      <c r="G771" s="24"/>
    </row>
    <row r="772" spans="2:7" ht="15.75" customHeight="1">
      <c r="B772" s="24"/>
      <c r="C772" s="24"/>
      <c r="D772" s="24"/>
      <c r="E772" s="24"/>
      <c r="F772" s="24"/>
      <c r="G772" s="24"/>
    </row>
    <row r="773" spans="2:7" ht="15.75" customHeight="1">
      <c r="B773" s="24"/>
      <c r="C773" s="24"/>
      <c r="D773" s="24"/>
      <c r="E773" s="24"/>
      <c r="F773" s="24"/>
      <c r="G773" s="24"/>
    </row>
    <row r="774" spans="2:7" ht="15.75" customHeight="1">
      <c r="B774" s="24"/>
      <c r="C774" s="24"/>
      <c r="D774" s="24"/>
      <c r="E774" s="24"/>
      <c r="F774" s="24"/>
      <c r="G774" s="24"/>
    </row>
    <row r="775" spans="2:7" ht="15.75" customHeight="1">
      <c r="B775" s="24"/>
      <c r="C775" s="24"/>
      <c r="D775" s="24"/>
      <c r="E775" s="24"/>
      <c r="F775" s="24"/>
      <c r="G775" s="24"/>
    </row>
    <row r="776" spans="2:7" ht="15.75" customHeight="1">
      <c r="B776" s="24"/>
      <c r="C776" s="24"/>
      <c r="D776" s="24"/>
      <c r="E776" s="24"/>
      <c r="F776" s="24"/>
      <c r="G776" s="24"/>
    </row>
    <row r="777" spans="2:7" ht="15.75" customHeight="1">
      <c r="B777" s="24"/>
      <c r="C777" s="24"/>
      <c r="D777" s="24"/>
      <c r="E777" s="24"/>
      <c r="F777" s="24"/>
      <c r="G777" s="24"/>
    </row>
    <row r="778" spans="2:7" ht="15.75" customHeight="1">
      <c r="B778" s="24"/>
      <c r="C778" s="24"/>
      <c r="D778" s="24"/>
      <c r="E778" s="24"/>
      <c r="F778" s="24"/>
      <c r="G778" s="24"/>
    </row>
    <row r="779" spans="2:7" ht="15.75" customHeight="1">
      <c r="B779" s="24"/>
      <c r="C779" s="24"/>
      <c r="D779" s="24"/>
      <c r="E779" s="24"/>
      <c r="F779" s="24"/>
      <c r="G779" s="24"/>
    </row>
    <row r="780" spans="2:7" ht="15.75" customHeight="1">
      <c r="B780" s="24"/>
      <c r="C780" s="24"/>
      <c r="D780" s="24"/>
      <c r="E780" s="24"/>
      <c r="F780" s="24"/>
      <c r="G780" s="24"/>
    </row>
    <row r="781" spans="2:7" ht="15.75" customHeight="1">
      <c r="B781" s="24"/>
      <c r="C781" s="24"/>
      <c r="D781" s="24"/>
      <c r="E781" s="24"/>
      <c r="F781" s="24"/>
      <c r="G781" s="24"/>
    </row>
    <row r="782" spans="2:7" ht="15.75" customHeight="1">
      <c r="B782" s="24"/>
      <c r="C782" s="24"/>
      <c r="D782" s="24"/>
      <c r="E782" s="24"/>
      <c r="F782" s="24"/>
      <c r="G782" s="24"/>
    </row>
    <row r="783" spans="2:7" ht="15.75" customHeight="1">
      <c r="B783" s="24"/>
      <c r="C783" s="24"/>
      <c r="D783" s="24"/>
      <c r="E783" s="24"/>
      <c r="F783" s="24"/>
      <c r="G783" s="24"/>
    </row>
    <row r="784" spans="2:7" ht="15.75" customHeight="1">
      <c r="B784" s="24"/>
      <c r="C784" s="24"/>
      <c r="D784" s="24"/>
      <c r="E784" s="24"/>
      <c r="F784" s="24"/>
      <c r="G784" s="24"/>
    </row>
    <row r="785" spans="2:7" ht="15.75" customHeight="1">
      <c r="B785" s="24"/>
      <c r="C785" s="24"/>
      <c r="D785" s="24"/>
      <c r="E785" s="24"/>
      <c r="F785" s="24"/>
      <c r="G785" s="24"/>
    </row>
    <row r="786" spans="2:7" ht="15.75" customHeight="1">
      <c r="B786" s="24"/>
      <c r="C786" s="24"/>
      <c r="D786" s="24"/>
      <c r="E786" s="24"/>
      <c r="F786" s="24"/>
      <c r="G786" s="24"/>
    </row>
    <row r="787" spans="2:7" ht="15.75" customHeight="1">
      <c r="B787" s="24"/>
      <c r="C787" s="24"/>
      <c r="D787" s="24"/>
      <c r="E787" s="24"/>
      <c r="F787" s="24"/>
      <c r="G787" s="24"/>
    </row>
    <row r="788" spans="2:7" ht="15.75" customHeight="1">
      <c r="B788" s="24"/>
      <c r="C788" s="24"/>
      <c r="D788" s="24"/>
      <c r="E788" s="24"/>
      <c r="F788" s="24"/>
      <c r="G788" s="24"/>
    </row>
    <row r="789" spans="2:7" ht="15.75" customHeight="1">
      <c r="B789" s="24"/>
      <c r="C789" s="24"/>
      <c r="D789" s="24"/>
      <c r="E789" s="24"/>
      <c r="F789" s="24"/>
      <c r="G789" s="24"/>
    </row>
    <row r="790" spans="2:7" ht="15.75" customHeight="1">
      <c r="B790" s="24"/>
      <c r="C790" s="24"/>
      <c r="D790" s="24"/>
      <c r="E790" s="24"/>
      <c r="F790" s="24"/>
      <c r="G790" s="24"/>
    </row>
    <row r="791" spans="2:7" ht="15.75" customHeight="1">
      <c r="B791" s="24"/>
      <c r="C791" s="24"/>
      <c r="D791" s="24"/>
      <c r="E791" s="24"/>
      <c r="F791" s="24"/>
      <c r="G791" s="24"/>
    </row>
    <row r="792" spans="2:7" ht="15.75" customHeight="1">
      <c r="B792" s="24"/>
      <c r="C792" s="24"/>
      <c r="D792" s="24"/>
      <c r="E792" s="24"/>
      <c r="F792" s="24"/>
      <c r="G792" s="24"/>
    </row>
    <row r="793" spans="2:7" ht="15.75" customHeight="1">
      <c r="B793" s="24"/>
      <c r="C793" s="24"/>
      <c r="D793" s="24"/>
      <c r="E793" s="24"/>
      <c r="F793" s="24"/>
      <c r="G793" s="24"/>
    </row>
    <row r="794" spans="2:7" ht="15.75" customHeight="1">
      <c r="B794" s="24"/>
      <c r="C794" s="24"/>
      <c r="D794" s="24"/>
      <c r="E794" s="24"/>
      <c r="F794" s="24"/>
      <c r="G794" s="24"/>
    </row>
    <row r="795" spans="2:7" ht="15.75" customHeight="1">
      <c r="B795" s="24"/>
      <c r="C795" s="24"/>
      <c r="D795" s="24"/>
      <c r="E795" s="24"/>
      <c r="F795" s="24"/>
      <c r="G795" s="24"/>
    </row>
    <row r="796" spans="2:7" ht="15.75" customHeight="1">
      <c r="B796" s="24"/>
      <c r="C796" s="24"/>
      <c r="D796" s="24"/>
      <c r="E796" s="24"/>
      <c r="F796" s="24"/>
      <c r="G796" s="24"/>
    </row>
    <row r="797" spans="2:7" ht="15.75" customHeight="1">
      <c r="B797" s="24"/>
      <c r="C797" s="24"/>
      <c r="D797" s="24"/>
      <c r="E797" s="24"/>
      <c r="F797" s="24"/>
      <c r="G797" s="24"/>
    </row>
    <row r="798" spans="2:7" ht="15.75" customHeight="1">
      <c r="B798" s="24"/>
      <c r="C798" s="24"/>
      <c r="D798" s="24"/>
      <c r="E798" s="24"/>
      <c r="F798" s="24"/>
      <c r="G798" s="24"/>
    </row>
    <row r="799" spans="2:7" ht="15.75" customHeight="1">
      <c r="B799" s="24"/>
      <c r="C799" s="24"/>
      <c r="D799" s="24"/>
      <c r="E799" s="24"/>
      <c r="F799" s="24"/>
      <c r="G799" s="24"/>
    </row>
    <row r="800" spans="2:7" ht="15.75" customHeight="1">
      <c r="B800" s="24"/>
      <c r="C800" s="24"/>
      <c r="D800" s="24"/>
      <c r="E800" s="24"/>
      <c r="F800" s="24"/>
      <c r="G800" s="24"/>
    </row>
    <row r="801" spans="2:7" ht="15.75" customHeight="1">
      <c r="B801" s="24"/>
      <c r="C801" s="24"/>
      <c r="D801" s="24"/>
      <c r="E801" s="24"/>
      <c r="F801" s="24"/>
      <c r="G801" s="24"/>
    </row>
    <row r="802" spans="2:7" ht="15.75" customHeight="1">
      <c r="B802" s="24"/>
      <c r="C802" s="24"/>
      <c r="D802" s="24"/>
      <c r="E802" s="24"/>
      <c r="F802" s="24"/>
      <c r="G802" s="24"/>
    </row>
    <row r="803" spans="2:7" ht="15.75" customHeight="1">
      <c r="B803" s="24"/>
      <c r="C803" s="24"/>
      <c r="D803" s="24"/>
      <c r="E803" s="24"/>
      <c r="F803" s="24"/>
      <c r="G803" s="24"/>
    </row>
    <row r="804" spans="2:7" ht="15.75" customHeight="1">
      <c r="B804" s="24"/>
      <c r="C804" s="24"/>
      <c r="D804" s="24"/>
      <c r="E804" s="24"/>
      <c r="F804" s="24"/>
      <c r="G804" s="24"/>
    </row>
    <row r="805" spans="2:7" ht="15.75" customHeight="1">
      <c r="B805" s="24"/>
      <c r="C805" s="24"/>
      <c r="D805" s="24"/>
      <c r="E805" s="24"/>
      <c r="F805" s="24"/>
      <c r="G805" s="24"/>
    </row>
    <row r="806" spans="2:7" ht="15.75" customHeight="1">
      <c r="B806" s="24"/>
      <c r="C806" s="24"/>
      <c r="D806" s="24"/>
      <c r="E806" s="24"/>
      <c r="F806" s="24"/>
      <c r="G806" s="24"/>
    </row>
    <row r="807" spans="2:7" ht="15.75" customHeight="1">
      <c r="B807" s="24"/>
      <c r="C807" s="24"/>
      <c r="D807" s="24"/>
      <c r="E807" s="24"/>
      <c r="F807" s="24"/>
      <c r="G807" s="24"/>
    </row>
    <row r="808" spans="2:7" ht="15.75" customHeight="1">
      <c r="B808" s="24"/>
      <c r="C808" s="24"/>
      <c r="D808" s="24"/>
      <c r="E808" s="24"/>
      <c r="F808" s="24"/>
      <c r="G808" s="24"/>
    </row>
    <row r="809" spans="2:7" ht="15.75" customHeight="1">
      <c r="B809" s="24"/>
      <c r="C809" s="24"/>
      <c r="D809" s="24"/>
      <c r="E809" s="24"/>
      <c r="F809" s="24"/>
      <c r="G809" s="24"/>
    </row>
    <row r="810" spans="2:7" ht="15.75" customHeight="1">
      <c r="B810" s="24"/>
      <c r="C810" s="24"/>
      <c r="D810" s="24"/>
      <c r="E810" s="24"/>
      <c r="F810" s="24"/>
      <c r="G810" s="24"/>
    </row>
    <row r="811" spans="2:7" ht="15.75" customHeight="1">
      <c r="B811" s="24"/>
      <c r="C811" s="24"/>
      <c r="D811" s="24"/>
      <c r="E811" s="24"/>
      <c r="F811" s="24"/>
      <c r="G811" s="24"/>
    </row>
    <row r="812" spans="2:7" ht="15.75" customHeight="1">
      <c r="B812" s="24"/>
      <c r="C812" s="24"/>
      <c r="D812" s="24"/>
      <c r="E812" s="24"/>
      <c r="F812" s="24"/>
      <c r="G812" s="24"/>
    </row>
    <row r="813" spans="2:7" ht="15.75" customHeight="1">
      <c r="B813" s="24"/>
      <c r="C813" s="24"/>
      <c r="D813" s="24"/>
      <c r="E813" s="24"/>
      <c r="F813" s="24"/>
      <c r="G813" s="24"/>
    </row>
    <row r="814" spans="2:7" ht="15.75" customHeight="1">
      <c r="B814" s="24"/>
      <c r="C814" s="24"/>
      <c r="D814" s="24"/>
      <c r="E814" s="24"/>
      <c r="F814" s="24"/>
      <c r="G814" s="24"/>
    </row>
    <row r="815" spans="2:7" ht="15.75" customHeight="1">
      <c r="B815" s="24"/>
      <c r="C815" s="24"/>
      <c r="D815" s="24"/>
      <c r="E815" s="24"/>
      <c r="F815" s="24"/>
      <c r="G815" s="24"/>
    </row>
    <row r="816" spans="2:7" ht="15.75" customHeight="1">
      <c r="B816" s="24"/>
      <c r="C816" s="24"/>
      <c r="D816" s="24"/>
      <c r="E816" s="24"/>
      <c r="F816" s="24"/>
      <c r="G816" s="24"/>
    </row>
    <row r="817" spans="2:7" ht="15.75" customHeight="1">
      <c r="B817" s="24"/>
      <c r="C817" s="24"/>
      <c r="D817" s="24"/>
      <c r="E817" s="24"/>
      <c r="F817" s="24"/>
      <c r="G817" s="24"/>
    </row>
    <row r="818" spans="2:7" ht="15.75" customHeight="1">
      <c r="B818" s="24"/>
      <c r="C818" s="24"/>
      <c r="D818" s="24"/>
      <c r="E818" s="24"/>
      <c r="F818" s="24"/>
      <c r="G818" s="24"/>
    </row>
    <row r="819" spans="2:7" ht="15.75" customHeight="1">
      <c r="B819" s="24"/>
      <c r="C819" s="24"/>
      <c r="D819" s="24"/>
      <c r="E819" s="24"/>
      <c r="F819" s="24"/>
      <c r="G819" s="24"/>
    </row>
    <row r="820" spans="2:7" ht="15.75" customHeight="1">
      <c r="B820" s="24"/>
      <c r="C820" s="24"/>
      <c r="D820" s="24"/>
      <c r="E820" s="24"/>
      <c r="F820" s="24"/>
      <c r="G820" s="24"/>
    </row>
    <row r="821" spans="2:7" ht="15.75" customHeight="1">
      <c r="B821" s="24"/>
      <c r="C821" s="24"/>
      <c r="D821" s="24"/>
      <c r="E821" s="24"/>
      <c r="F821" s="24"/>
      <c r="G821" s="24"/>
    </row>
    <row r="822" spans="2:7" ht="15.75" customHeight="1">
      <c r="B822" s="24"/>
      <c r="C822" s="24"/>
      <c r="D822" s="24"/>
      <c r="E822" s="24"/>
      <c r="F822" s="24"/>
      <c r="G822" s="24"/>
    </row>
    <row r="823" spans="2:7" ht="15.75" customHeight="1">
      <c r="B823" s="24"/>
      <c r="C823" s="24"/>
      <c r="D823" s="24"/>
      <c r="E823" s="24"/>
      <c r="F823" s="24"/>
      <c r="G823" s="24"/>
    </row>
    <row r="824" spans="2:7" ht="15.75" customHeight="1">
      <c r="B824" s="24"/>
      <c r="C824" s="24"/>
      <c r="D824" s="24"/>
      <c r="E824" s="24"/>
      <c r="F824" s="24"/>
      <c r="G824" s="24"/>
    </row>
    <row r="825" spans="2:7" ht="15.75" customHeight="1">
      <c r="B825" s="24"/>
      <c r="C825" s="24"/>
      <c r="D825" s="24"/>
      <c r="E825" s="24"/>
      <c r="F825" s="24"/>
      <c r="G825" s="24"/>
    </row>
    <row r="826" spans="2:7" ht="15.75" customHeight="1">
      <c r="B826" s="24"/>
      <c r="C826" s="24"/>
      <c r="D826" s="24"/>
      <c r="E826" s="24"/>
      <c r="F826" s="24"/>
      <c r="G826" s="24"/>
    </row>
    <row r="827" spans="2:7" ht="15.75" customHeight="1">
      <c r="B827" s="24"/>
      <c r="C827" s="24"/>
      <c r="D827" s="24"/>
      <c r="E827" s="24"/>
      <c r="F827" s="24"/>
      <c r="G827" s="24"/>
    </row>
    <row r="828" spans="2:7" ht="15.75" customHeight="1">
      <c r="B828" s="24"/>
      <c r="C828" s="24"/>
      <c r="D828" s="24"/>
      <c r="E828" s="24"/>
      <c r="F828" s="24"/>
      <c r="G828" s="24"/>
    </row>
    <row r="829" spans="2:7" ht="15.75" customHeight="1">
      <c r="B829" s="24"/>
      <c r="C829" s="24"/>
      <c r="D829" s="24"/>
      <c r="E829" s="24"/>
      <c r="F829" s="24"/>
      <c r="G829" s="24"/>
    </row>
    <row r="830" spans="2:7" ht="15.75" customHeight="1">
      <c r="B830" s="24"/>
      <c r="C830" s="24"/>
      <c r="D830" s="24"/>
      <c r="E830" s="24"/>
      <c r="F830" s="24"/>
      <c r="G830" s="24"/>
    </row>
    <row r="831" spans="2:7" ht="15.75" customHeight="1">
      <c r="B831" s="24"/>
      <c r="C831" s="24"/>
      <c r="D831" s="24"/>
      <c r="E831" s="24"/>
      <c r="F831" s="24"/>
      <c r="G831" s="24"/>
    </row>
    <row r="832" spans="2:7" ht="15.75" customHeight="1">
      <c r="B832" s="24"/>
      <c r="C832" s="24"/>
      <c r="D832" s="24"/>
      <c r="E832" s="24"/>
      <c r="F832" s="24"/>
      <c r="G832" s="24"/>
    </row>
    <row r="833" spans="2:7" ht="15.75" customHeight="1">
      <c r="B833" s="24"/>
      <c r="C833" s="24"/>
      <c r="D833" s="24"/>
      <c r="E833" s="24"/>
      <c r="F833" s="24"/>
      <c r="G833" s="24"/>
    </row>
    <row r="834" spans="2:7" ht="15.75" customHeight="1">
      <c r="B834" s="24"/>
      <c r="C834" s="24"/>
      <c r="D834" s="24"/>
      <c r="E834" s="24"/>
      <c r="F834" s="24"/>
      <c r="G834" s="24"/>
    </row>
    <row r="835" spans="2:7" ht="15.75" customHeight="1">
      <c r="B835" s="24"/>
      <c r="C835" s="24"/>
      <c r="D835" s="24"/>
      <c r="E835" s="24"/>
      <c r="F835" s="24"/>
      <c r="G835" s="24"/>
    </row>
    <row r="836" spans="2:7" ht="15.75" customHeight="1">
      <c r="B836" s="24"/>
      <c r="C836" s="24"/>
      <c r="D836" s="24"/>
      <c r="E836" s="24"/>
      <c r="F836" s="24"/>
      <c r="G836" s="24"/>
    </row>
    <row r="837" spans="2:7" ht="15.75" customHeight="1">
      <c r="B837" s="24"/>
      <c r="C837" s="24"/>
      <c r="D837" s="24"/>
      <c r="E837" s="24"/>
      <c r="F837" s="24"/>
      <c r="G837" s="24"/>
    </row>
    <row r="838" spans="2:7" ht="15.75" customHeight="1">
      <c r="B838" s="24"/>
      <c r="C838" s="24"/>
      <c r="D838" s="24"/>
      <c r="E838" s="24"/>
      <c r="F838" s="24"/>
      <c r="G838" s="24"/>
    </row>
    <row r="839" spans="2:7" ht="15.75" customHeight="1">
      <c r="B839" s="24"/>
      <c r="C839" s="24"/>
      <c r="D839" s="24"/>
      <c r="E839" s="24"/>
      <c r="F839" s="24"/>
      <c r="G839" s="24"/>
    </row>
    <row r="840" spans="2:7" ht="15.75" customHeight="1">
      <c r="B840" s="24"/>
      <c r="C840" s="24"/>
      <c r="D840" s="24"/>
      <c r="E840" s="24"/>
      <c r="F840" s="24"/>
      <c r="G840" s="24"/>
    </row>
    <row r="841" spans="2:7" ht="15.75" customHeight="1">
      <c r="B841" s="24"/>
      <c r="C841" s="24"/>
      <c r="D841" s="24"/>
      <c r="E841" s="24"/>
      <c r="F841" s="24"/>
      <c r="G841" s="24"/>
    </row>
    <row r="842" spans="2:7" ht="15.75" customHeight="1">
      <c r="B842" s="24"/>
      <c r="C842" s="24"/>
      <c r="D842" s="24"/>
      <c r="E842" s="24"/>
      <c r="F842" s="24"/>
      <c r="G842" s="24"/>
    </row>
    <row r="843" spans="2:7" ht="15.75" customHeight="1">
      <c r="B843" s="24"/>
      <c r="C843" s="24"/>
      <c r="D843" s="24"/>
      <c r="E843" s="24"/>
      <c r="F843" s="24"/>
      <c r="G843" s="24"/>
    </row>
    <row r="844" spans="2:7" ht="15.75" customHeight="1">
      <c r="B844" s="24"/>
      <c r="C844" s="24"/>
      <c r="D844" s="24"/>
      <c r="E844" s="24"/>
      <c r="F844" s="24"/>
      <c r="G844" s="24"/>
    </row>
    <row r="845" spans="2:7" ht="15.75" customHeight="1">
      <c r="B845" s="24"/>
      <c r="C845" s="24"/>
      <c r="D845" s="24"/>
      <c r="E845" s="24"/>
      <c r="F845" s="24"/>
      <c r="G845" s="24"/>
    </row>
    <row r="846" spans="2:7" ht="15.75" customHeight="1">
      <c r="B846" s="24"/>
      <c r="C846" s="24"/>
      <c r="D846" s="24"/>
      <c r="E846" s="24"/>
      <c r="F846" s="24"/>
      <c r="G846" s="24"/>
    </row>
    <row r="847" spans="2:7" ht="15.75" customHeight="1">
      <c r="B847" s="24"/>
      <c r="C847" s="24"/>
      <c r="D847" s="24"/>
      <c r="E847" s="24"/>
      <c r="F847" s="24"/>
      <c r="G847" s="24"/>
    </row>
    <row r="848" spans="2:7" ht="15.75" customHeight="1">
      <c r="B848" s="24"/>
      <c r="C848" s="24"/>
      <c r="D848" s="24"/>
      <c r="E848" s="24"/>
      <c r="F848" s="24"/>
      <c r="G848" s="24"/>
    </row>
    <row r="849" spans="2:7" ht="15.75" customHeight="1">
      <c r="B849" s="24"/>
      <c r="C849" s="24"/>
      <c r="D849" s="24"/>
      <c r="E849" s="24"/>
      <c r="F849" s="24"/>
      <c r="G849" s="24"/>
    </row>
    <row r="850" spans="2:7" ht="15.75" customHeight="1">
      <c r="B850" s="24"/>
      <c r="C850" s="24"/>
      <c r="D850" s="24"/>
      <c r="E850" s="24"/>
      <c r="F850" s="24"/>
      <c r="G850" s="24"/>
    </row>
    <row r="851" spans="2:7" ht="15.75" customHeight="1">
      <c r="B851" s="24"/>
      <c r="C851" s="24"/>
      <c r="D851" s="24"/>
      <c r="E851" s="24"/>
      <c r="F851" s="24"/>
      <c r="G851" s="24"/>
    </row>
    <row r="852" spans="2:7" ht="15.75" customHeight="1">
      <c r="B852" s="24"/>
      <c r="C852" s="24"/>
      <c r="D852" s="24"/>
      <c r="E852" s="24"/>
      <c r="F852" s="24"/>
      <c r="G852" s="24"/>
    </row>
    <row r="853" spans="2:7" ht="15.75" customHeight="1">
      <c r="B853" s="24"/>
      <c r="C853" s="24"/>
      <c r="D853" s="24"/>
      <c r="E853" s="24"/>
      <c r="F853" s="24"/>
      <c r="G853" s="24"/>
    </row>
    <row r="854" spans="2:7" ht="15.75" customHeight="1">
      <c r="B854" s="24"/>
      <c r="C854" s="24"/>
      <c r="D854" s="24"/>
      <c r="E854" s="24"/>
      <c r="F854" s="24"/>
      <c r="G854" s="24"/>
    </row>
    <row r="855" spans="2:7" ht="15.75" customHeight="1">
      <c r="B855" s="24"/>
      <c r="C855" s="24"/>
      <c r="D855" s="24"/>
      <c r="E855" s="24"/>
      <c r="F855" s="24"/>
      <c r="G855" s="24"/>
    </row>
    <row r="856" spans="2:7" ht="15.75" customHeight="1">
      <c r="B856" s="24"/>
      <c r="C856" s="24"/>
      <c r="D856" s="24"/>
      <c r="E856" s="24"/>
      <c r="F856" s="24"/>
      <c r="G856" s="24"/>
    </row>
    <row r="857" spans="2:7" ht="15.75" customHeight="1">
      <c r="B857" s="24"/>
      <c r="C857" s="24"/>
      <c r="D857" s="24"/>
      <c r="E857" s="24"/>
      <c r="F857" s="24"/>
      <c r="G857" s="24"/>
    </row>
    <row r="858" spans="2:7" ht="15.75" customHeight="1">
      <c r="B858" s="24"/>
      <c r="C858" s="24"/>
      <c r="D858" s="24"/>
      <c r="E858" s="24"/>
      <c r="F858" s="24"/>
      <c r="G858" s="24"/>
    </row>
    <row r="859" spans="2:7" ht="15.75" customHeight="1">
      <c r="B859" s="24"/>
      <c r="C859" s="24"/>
      <c r="D859" s="24"/>
      <c r="E859" s="24"/>
      <c r="F859" s="24"/>
      <c r="G859" s="24"/>
    </row>
    <row r="860" spans="2:7" ht="15.75" customHeight="1">
      <c r="B860" s="24"/>
      <c r="C860" s="24"/>
      <c r="D860" s="24"/>
      <c r="E860" s="24"/>
      <c r="F860" s="24"/>
      <c r="G860" s="24"/>
    </row>
    <row r="861" spans="2:7" ht="15.75" customHeight="1">
      <c r="B861" s="24"/>
      <c r="C861" s="24"/>
      <c r="D861" s="24"/>
      <c r="E861" s="24"/>
      <c r="F861" s="24"/>
      <c r="G861" s="24"/>
    </row>
    <row r="862" spans="2:7" ht="15.75" customHeight="1">
      <c r="B862" s="24"/>
      <c r="C862" s="24"/>
      <c r="D862" s="24"/>
      <c r="E862" s="24"/>
      <c r="F862" s="24"/>
      <c r="G862" s="24"/>
    </row>
    <row r="863" spans="2:7" ht="15.75" customHeight="1">
      <c r="B863" s="24"/>
      <c r="C863" s="24"/>
      <c r="D863" s="24"/>
      <c r="E863" s="24"/>
      <c r="F863" s="24"/>
      <c r="G863" s="24"/>
    </row>
    <row r="864" spans="2:7" ht="15.75" customHeight="1">
      <c r="B864" s="24"/>
      <c r="C864" s="24"/>
      <c r="D864" s="24"/>
      <c r="E864" s="24"/>
      <c r="F864" s="24"/>
      <c r="G864" s="24"/>
    </row>
    <row r="865" spans="2:7" ht="15.75" customHeight="1">
      <c r="B865" s="24"/>
      <c r="C865" s="24"/>
      <c r="D865" s="24"/>
      <c r="E865" s="24"/>
      <c r="F865" s="24"/>
      <c r="G865" s="24"/>
    </row>
    <row r="866" spans="2:7" ht="15.75" customHeight="1">
      <c r="B866" s="24"/>
      <c r="C866" s="24"/>
      <c r="D866" s="24"/>
      <c r="E866" s="24"/>
      <c r="F866" s="24"/>
      <c r="G866" s="24"/>
    </row>
    <row r="867" spans="2:7" ht="15.75" customHeight="1">
      <c r="B867" s="24"/>
      <c r="C867" s="24"/>
      <c r="D867" s="24"/>
      <c r="E867" s="24"/>
      <c r="F867" s="24"/>
      <c r="G867" s="24"/>
    </row>
    <row r="868" spans="2:7" ht="15.75" customHeight="1">
      <c r="B868" s="24"/>
      <c r="C868" s="24"/>
      <c r="D868" s="24"/>
      <c r="E868" s="24"/>
      <c r="F868" s="24"/>
      <c r="G868" s="24"/>
    </row>
    <row r="869" spans="2:7" ht="15.75" customHeight="1">
      <c r="B869" s="24"/>
      <c r="C869" s="24"/>
      <c r="D869" s="24"/>
      <c r="E869" s="24"/>
      <c r="F869" s="24"/>
      <c r="G869" s="24"/>
    </row>
    <row r="870" spans="2:7" ht="15.75" customHeight="1">
      <c r="B870" s="24"/>
      <c r="C870" s="24"/>
      <c r="D870" s="24"/>
      <c r="E870" s="24"/>
      <c r="F870" s="24"/>
      <c r="G870" s="24"/>
    </row>
    <row r="871" spans="2:7" ht="15.75" customHeight="1">
      <c r="B871" s="24"/>
      <c r="C871" s="24"/>
      <c r="D871" s="24"/>
      <c r="E871" s="24"/>
      <c r="F871" s="24"/>
      <c r="G871" s="24"/>
    </row>
    <row r="872" spans="2:7" ht="15.75" customHeight="1">
      <c r="B872" s="24"/>
      <c r="C872" s="24"/>
      <c r="D872" s="24"/>
      <c r="E872" s="24"/>
      <c r="F872" s="24"/>
      <c r="G872" s="24"/>
    </row>
    <row r="873" spans="2:7" ht="15.75" customHeight="1">
      <c r="B873" s="24"/>
      <c r="C873" s="24"/>
      <c r="D873" s="24"/>
      <c r="E873" s="24"/>
      <c r="F873" s="24"/>
      <c r="G873" s="24"/>
    </row>
    <row r="874" spans="2:7" ht="15.75" customHeight="1">
      <c r="B874" s="24"/>
      <c r="C874" s="24"/>
      <c r="D874" s="24"/>
      <c r="E874" s="24"/>
      <c r="F874" s="24"/>
      <c r="G874" s="24"/>
    </row>
    <row r="875" spans="2:7" ht="15.75" customHeight="1">
      <c r="B875" s="24"/>
      <c r="C875" s="24"/>
      <c r="D875" s="24"/>
      <c r="E875" s="24"/>
      <c r="F875" s="24"/>
      <c r="G875" s="24"/>
    </row>
    <row r="876" spans="2:7" ht="15.75" customHeight="1">
      <c r="B876" s="24"/>
      <c r="C876" s="24"/>
      <c r="D876" s="24"/>
      <c r="E876" s="24"/>
      <c r="F876" s="24"/>
      <c r="G876" s="24"/>
    </row>
    <row r="877" spans="2:7" ht="15.75" customHeight="1">
      <c r="B877" s="24"/>
      <c r="C877" s="24"/>
      <c r="D877" s="24"/>
      <c r="E877" s="24"/>
      <c r="F877" s="24"/>
      <c r="G877" s="24"/>
    </row>
    <row r="878" spans="2:7" ht="15.75" customHeight="1">
      <c r="B878" s="24"/>
      <c r="C878" s="24"/>
      <c r="D878" s="24"/>
      <c r="E878" s="24"/>
      <c r="F878" s="24"/>
      <c r="G878" s="24"/>
    </row>
    <row r="879" spans="2:7" ht="15.75" customHeight="1">
      <c r="B879" s="24"/>
      <c r="C879" s="24"/>
      <c r="D879" s="24"/>
      <c r="E879" s="24"/>
      <c r="F879" s="24"/>
      <c r="G879" s="24"/>
    </row>
    <row r="880" spans="2:7" ht="15.75" customHeight="1">
      <c r="B880" s="24"/>
      <c r="C880" s="24"/>
      <c r="D880" s="24"/>
      <c r="E880" s="24"/>
      <c r="F880" s="24"/>
      <c r="G880" s="24"/>
    </row>
    <row r="881" spans="2:7" ht="15.75" customHeight="1">
      <c r="B881" s="24"/>
      <c r="C881" s="24"/>
      <c r="D881" s="24"/>
      <c r="E881" s="24"/>
      <c r="F881" s="24"/>
      <c r="G881" s="24"/>
    </row>
    <row r="882" spans="2:7" ht="15.75" customHeight="1">
      <c r="B882" s="24"/>
      <c r="C882" s="24"/>
      <c r="D882" s="24"/>
      <c r="E882" s="24"/>
      <c r="F882" s="24"/>
      <c r="G882" s="24"/>
    </row>
    <row r="883" spans="2:7" ht="15.75" customHeight="1">
      <c r="B883" s="24"/>
      <c r="C883" s="24"/>
      <c r="D883" s="24"/>
      <c r="E883" s="24"/>
      <c r="F883" s="24"/>
      <c r="G883" s="24"/>
    </row>
    <row r="884" spans="2:7" ht="15.75" customHeight="1">
      <c r="B884" s="24"/>
      <c r="C884" s="24"/>
      <c r="D884" s="24"/>
      <c r="E884" s="24"/>
      <c r="F884" s="24"/>
      <c r="G884" s="24"/>
    </row>
    <row r="885" spans="2:7" ht="15.75" customHeight="1">
      <c r="B885" s="24"/>
      <c r="C885" s="24"/>
      <c r="D885" s="24"/>
      <c r="E885" s="24"/>
      <c r="F885" s="24"/>
      <c r="G885" s="24"/>
    </row>
    <row r="886" spans="2:7" ht="15.75" customHeight="1">
      <c r="B886" s="24"/>
      <c r="C886" s="24"/>
      <c r="D886" s="24"/>
      <c r="E886" s="24"/>
      <c r="F886" s="24"/>
      <c r="G886" s="24"/>
    </row>
    <row r="887" spans="2:7" ht="15.75" customHeight="1">
      <c r="B887" s="24"/>
      <c r="C887" s="24"/>
      <c r="D887" s="24"/>
      <c r="E887" s="24"/>
      <c r="F887" s="24"/>
      <c r="G887" s="24"/>
    </row>
    <row r="888" spans="2:7" ht="15.75" customHeight="1">
      <c r="B888" s="24"/>
      <c r="C888" s="24"/>
      <c r="D888" s="24"/>
      <c r="E888" s="24"/>
      <c r="F888" s="24"/>
      <c r="G888" s="24"/>
    </row>
    <row r="889" spans="2:7" ht="15.75" customHeight="1">
      <c r="B889" s="24"/>
      <c r="C889" s="24"/>
      <c r="D889" s="24"/>
      <c r="E889" s="24"/>
      <c r="F889" s="24"/>
      <c r="G889" s="24"/>
    </row>
    <row r="890" spans="2:7" ht="15.75" customHeight="1">
      <c r="B890" s="24"/>
      <c r="C890" s="24"/>
      <c r="D890" s="24"/>
      <c r="E890" s="24"/>
      <c r="F890" s="24"/>
      <c r="G890" s="24"/>
    </row>
    <row r="891" spans="2:7" ht="15.75" customHeight="1">
      <c r="B891" s="24"/>
      <c r="C891" s="24"/>
      <c r="D891" s="24"/>
      <c r="E891" s="24"/>
      <c r="F891" s="24"/>
      <c r="G891" s="24"/>
    </row>
    <row r="892" spans="2:7" ht="15.75" customHeight="1">
      <c r="B892" s="24"/>
      <c r="C892" s="24"/>
      <c r="D892" s="24"/>
      <c r="E892" s="24"/>
      <c r="F892" s="24"/>
      <c r="G892" s="24"/>
    </row>
    <row r="893" spans="2:7" ht="15.75" customHeight="1">
      <c r="B893" s="24"/>
      <c r="C893" s="24"/>
      <c r="D893" s="24"/>
      <c r="E893" s="24"/>
      <c r="F893" s="24"/>
      <c r="G893" s="24"/>
    </row>
    <row r="894" spans="2:7" ht="15.75" customHeight="1">
      <c r="B894" s="24"/>
      <c r="C894" s="24"/>
      <c r="D894" s="24"/>
      <c r="E894" s="24"/>
      <c r="F894" s="24"/>
      <c r="G894" s="24"/>
    </row>
    <row r="895" spans="2:7" ht="15.75" customHeight="1">
      <c r="B895" s="24"/>
      <c r="C895" s="24"/>
      <c r="D895" s="24"/>
      <c r="E895" s="24"/>
      <c r="F895" s="24"/>
      <c r="G895" s="24"/>
    </row>
    <row r="896" spans="2:7" ht="15.75" customHeight="1">
      <c r="B896" s="24"/>
      <c r="C896" s="24"/>
      <c r="D896" s="24"/>
      <c r="E896" s="24"/>
      <c r="F896" s="24"/>
      <c r="G896" s="24"/>
    </row>
    <row r="897" spans="2:7" ht="15.75" customHeight="1">
      <c r="B897" s="24"/>
      <c r="C897" s="24"/>
      <c r="D897" s="24"/>
      <c r="E897" s="24"/>
      <c r="F897" s="24"/>
      <c r="G897" s="24"/>
    </row>
    <row r="898" spans="2:7" ht="15.75" customHeight="1">
      <c r="B898" s="24"/>
      <c r="C898" s="24"/>
      <c r="D898" s="24"/>
      <c r="E898" s="24"/>
      <c r="F898" s="24"/>
      <c r="G898" s="24"/>
    </row>
    <row r="899" spans="2:7" ht="15.75" customHeight="1">
      <c r="B899" s="24"/>
      <c r="C899" s="24"/>
      <c r="D899" s="24"/>
      <c r="E899" s="24"/>
      <c r="F899" s="24"/>
      <c r="G899" s="24"/>
    </row>
    <row r="900" spans="2:7" ht="15.75" customHeight="1">
      <c r="B900" s="24"/>
      <c r="C900" s="24"/>
      <c r="D900" s="24"/>
      <c r="E900" s="24"/>
      <c r="F900" s="24"/>
      <c r="G900" s="24"/>
    </row>
    <row r="901" spans="2:7" ht="15.75" customHeight="1">
      <c r="B901" s="24"/>
      <c r="C901" s="24"/>
      <c r="D901" s="24"/>
      <c r="E901" s="24"/>
      <c r="F901" s="24"/>
      <c r="G901" s="24"/>
    </row>
    <row r="902" spans="2:7" ht="15.75" customHeight="1">
      <c r="B902" s="24"/>
      <c r="C902" s="24"/>
      <c r="D902" s="24"/>
      <c r="E902" s="24"/>
      <c r="F902" s="24"/>
      <c r="G902" s="24"/>
    </row>
    <row r="903" spans="2:7" ht="15.75" customHeight="1">
      <c r="B903" s="24"/>
      <c r="C903" s="24"/>
      <c r="D903" s="24"/>
      <c r="E903" s="24"/>
      <c r="F903" s="24"/>
      <c r="G903" s="24"/>
    </row>
    <row r="904" spans="2:7" ht="15.75" customHeight="1">
      <c r="B904" s="24"/>
      <c r="C904" s="24"/>
      <c r="D904" s="24"/>
      <c r="E904" s="24"/>
      <c r="F904" s="24"/>
      <c r="G904" s="24"/>
    </row>
    <row r="905" spans="2:7" ht="15.75" customHeight="1">
      <c r="B905" s="24"/>
      <c r="C905" s="24"/>
      <c r="D905" s="24"/>
      <c r="E905" s="24"/>
      <c r="F905" s="24"/>
      <c r="G905" s="24"/>
    </row>
    <row r="906" spans="2:7" ht="15.75" customHeight="1">
      <c r="B906" s="24"/>
      <c r="C906" s="24"/>
      <c r="D906" s="24"/>
      <c r="E906" s="24"/>
      <c r="F906" s="24"/>
      <c r="G906" s="24"/>
    </row>
    <row r="907" spans="2:7" ht="15.75" customHeight="1">
      <c r="B907" s="24"/>
      <c r="C907" s="24"/>
      <c r="D907" s="24"/>
      <c r="E907" s="24"/>
      <c r="F907" s="24"/>
      <c r="G907" s="24"/>
    </row>
    <row r="908" spans="2:7" ht="15.75" customHeight="1">
      <c r="B908" s="24"/>
      <c r="C908" s="24"/>
      <c r="D908" s="24"/>
      <c r="E908" s="24"/>
      <c r="F908" s="24"/>
      <c r="G908" s="24"/>
    </row>
    <row r="909" spans="2:7" ht="15.75" customHeight="1">
      <c r="B909" s="24"/>
      <c r="C909" s="24"/>
      <c r="D909" s="24"/>
      <c r="E909" s="24"/>
      <c r="F909" s="24"/>
      <c r="G909" s="24"/>
    </row>
    <row r="910" spans="2:7" ht="15.75" customHeight="1">
      <c r="B910" s="24"/>
      <c r="C910" s="24"/>
      <c r="D910" s="24"/>
      <c r="E910" s="24"/>
      <c r="F910" s="24"/>
      <c r="G910" s="24"/>
    </row>
    <row r="911" spans="2:7" ht="15.75" customHeight="1">
      <c r="B911" s="24"/>
      <c r="C911" s="24"/>
      <c r="D911" s="24"/>
      <c r="E911" s="24"/>
      <c r="F911" s="24"/>
      <c r="G911" s="24"/>
    </row>
    <row r="912" spans="2:7" ht="15.75" customHeight="1">
      <c r="B912" s="24"/>
      <c r="C912" s="24"/>
      <c r="D912" s="24"/>
      <c r="E912" s="24"/>
      <c r="F912" s="24"/>
      <c r="G912" s="24"/>
    </row>
    <row r="913" spans="2:7" ht="15.75" customHeight="1">
      <c r="B913" s="24"/>
      <c r="C913" s="24"/>
      <c r="D913" s="24"/>
      <c r="E913" s="24"/>
      <c r="F913" s="24"/>
      <c r="G913" s="24"/>
    </row>
    <row r="914" spans="2:7" ht="15.75" customHeight="1">
      <c r="B914" s="24"/>
      <c r="C914" s="24"/>
      <c r="D914" s="24"/>
      <c r="E914" s="24"/>
      <c r="F914" s="24"/>
      <c r="G914" s="24"/>
    </row>
    <row r="915" spans="2:7" ht="15.75" customHeight="1">
      <c r="B915" s="24"/>
      <c r="C915" s="24"/>
      <c r="D915" s="24"/>
      <c r="E915" s="24"/>
      <c r="F915" s="24"/>
      <c r="G915" s="24"/>
    </row>
    <row r="916" spans="2:7" ht="15.75" customHeight="1">
      <c r="B916" s="24"/>
      <c r="C916" s="24"/>
      <c r="D916" s="24"/>
      <c r="E916" s="24"/>
      <c r="F916" s="24"/>
      <c r="G916" s="24"/>
    </row>
    <row r="917" spans="2:7" ht="15.75" customHeight="1">
      <c r="B917" s="24"/>
      <c r="C917" s="24"/>
      <c r="D917" s="24"/>
      <c r="E917" s="24"/>
      <c r="F917" s="24"/>
      <c r="G917" s="24"/>
    </row>
    <row r="918" spans="2:7" ht="15.75" customHeight="1">
      <c r="B918" s="24"/>
      <c r="C918" s="24"/>
      <c r="D918" s="24"/>
      <c r="E918" s="24"/>
      <c r="F918" s="24"/>
      <c r="G918" s="24"/>
    </row>
    <row r="919" spans="2:7" ht="15.75" customHeight="1">
      <c r="B919" s="24"/>
      <c r="C919" s="24"/>
      <c r="D919" s="24"/>
      <c r="E919" s="24"/>
      <c r="F919" s="24"/>
      <c r="G919" s="24"/>
    </row>
    <row r="920" spans="2:7" ht="15.75" customHeight="1">
      <c r="B920" s="24"/>
      <c r="C920" s="24"/>
      <c r="D920" s="24"/>
      <c r="E920" s="24"/>
      <c r="F920" s="24"/>
      <c r="G920" s="24"/>
    </row>
    <row r="921" spans="2:7" ht="15.75" customHeight="1">
      <c r="B921" s="24"/>
      <c r="C921" s="24"/>
      <c r="D921" s="24"/>
      <c r="E921" s="24"/>
      <c r="F921" s="24"/>
      <c r="G921" s="24"/>
    </row>
    <row r="922" spans="2:7" ht="15.75" customHeight="1">
      <c r="B922" s="24"/>
      <c r="C922" s="24"/>
      <c r="D922" s="24"/>
      <c r="E922" s="24"/>
      <c r="F922" s="24"/>
      <c r="G922" s="24"/>
    </row>
    <row r="923" spans="2:7" ht="15.75" customHeight="1">
      <c r="B923" s="24"/>
      <c r="C923" s="24"/>
      <c r="D923" s="24"/>
      <c r="E923" s="24"/>
      <c r="F923" s="24"/>
      <c r="G923" s="24"/>
    </row>
    <row r="924" spans="2:7" ht="15.75" customHeight="1">
      <c r="B924" s="24"/>
      <c r="C924" s="24"/>
      <c r="D924" s="24"/>
      <c r="E924" s="24"/>
      <c r="F924" s="24"/>
      <c r="G924" s="24"/>
    </row>
    <row r="925" spans="2:7" ht="15.75" customHeight="1">
      <c r="B925" s="24"/>
      <c r="C925" s="24"/>
      <c r="D925" s="24"/>
      <c r="E925" s="24"/>
      <c r="F925" s="24"/>
      <c r="G925" s="24"/>
    </row>
    <row r="926" spans="2:7" ht="15.75" customHeight="1">
      <c r="B926" s="24"/>
      <c r="C926" s="24"/>
      <c r="D926" s="24"/>
      <c r="E926" s="24"/>
      <c r="F926" s="24"/>
      <c r="G926" s="24"/>
    </row>
    <row r="927" spans="2:7" ht="15.75" customHeight="1">
      <c r="B927" s="24"/>
      <c r="C927" s="24"/>
      <c r="D927" s="24"/>
      <c r="E927" s="24"/>
      <c r="F927" s="24"/>
      <c r="G927" s="24"/>
    </row>
    <row r="928" spans="2:7" ht="15.75" customHeight="1">
      <c r="B928" s="24"/>
      <c r="C928" s="24"/>
      <c r="D928" s="24"/>
      <c r="E928" s="24"/>
      <c r="F928" s="24"/>
      <c r="G928" s="24"/>
    </row>
    <row r="929" spans="2:7" ht="15.75" customHeight="1">
      <c r="B929" s="24"/>
      <c r="C929" s="24"/>
      <c r="D929" s="24"/>
      <c r="E929" s="24"/>
      <c r="F929" s="24"/>
      <c r="G929" s="24"/>
    </row>
    <row r="930" spans="2:7" ht="15.75" customHeight="1">
      <c r="B930" s="24"/>
      <c r="C930" s="24"/>
      <c r="D930" s="24"/>
      <c r="E930" s="24"/>
      <c r="F930" s="24"/>
      <c r="G930" s="24"/>
    </row>
    <row r="931" spans="2:7" ht="15.75" customHeight="1">
      <c r="B931" s="24"/>
      <c r="C931" s="24"/>
      <c r="D931" s="24"/>
      <c r="E931" s="24"/>
      <c r="F931" s="24"/>
      <c r="G931" s="24"/>
    </row>
    <row r="932" spans="2:7" ht="15.75" customHeight="1">
      <c r="B932" s="24"/>
      <c r="C932" s="24"/>
      <c r="D932" s="24"/>
      <c r="E932" s="24"/>
      <c r="F932" s="24"/>
      <c r="G932" s="24"/>
    </row>
    <row r="933" spans="2:7" ht="15.75" customHeight="1">
      <c r="B933" s="24"/>
      <c r="C933" s="24"/>
      <c r="D933" s="24"/>
      <c r="E933" s="24"/>
      <c r="F933" s="24"/>
      <c r="G933" s="24"/>
    </row>
    <row r="934" spans="2:7" ht="15.75" customHeight="1">
      <c r="B934" s="24"/>
      <c r="C934" s="24"/>
      <c r="D934" s="24"/>
      <c r="E934" s="24"/>
      <c r="F934" s="24"/>
      <c r="G934" s="24"/>
    </row>
    <row r="935" spans="2:7" ht="15.75" customHeight="1">
      <c r="B935" s="24"/>
      <c r="C935" s="24"/>
      <c r="D935" s="24"/>
      <c r="E935" s="24"/>
      <c r="F935" s="24"/>
      <c r="G935" s="24"/>
    </row>
    <row r="936" spans="2:7" ht="15.75" customHeight="1">
      <c r="B936" s="24"/>
      <c r="C936" s="24"/>
      <c r="D936" s="24"/>
      <c r="E936" s="24"/>
      <c r="F936" s="24"/>
      <c r="G936" s="24"/>
    </row>
    <row r="937" spans="2:7" ht="15.75" customHeight="1">
      <c r="B937" s="24"/>
      <c r="C937" s="24"/>
      <c r="D937" s="24"/>
      <c r="E937" s="24"/>
      <c r="F937" s="24"/>
      <c r="G937" s="24"/>
    </row>
    <row r="938" spans="2:7" ht="15.75" customHeight="1">
      <c r="B938" s="24"/>
      <c r="C938" s="24"/>
      <c r="D938" s="24"/>
      <c r="E938" s="24"/>
      <c r="F938" s="24"/>
      <c r="G938" s="24"/>
    </row>
    <row r="939" spans="2:7" ht="15.75" customHeight="1">
      <c r="B939" s="24"/>
      <c r="C939" s="24"/>
      <c r="D939" s="24"/>
      <c r="E939" s="24"/>
      <c r="F939" s="24"/>
      <c r="G939" s="24"/>
    </row>
    <row r="940" spans="2:7" ht="15.75" customHeight="1">
      <c r="B940" s="24"/>
      <c r="C940" s="24"/>
      <c r="D940" s="24"/>
      <c r="E940" s="24"/>
      <c r="F940" s="24"/>
      <c r="G940" s="24"/>
    </row>
    <row r="941" spans="2:7" ht="15.75" customHeight="1">
      <c r="B941" s="24"/>
      <c r="C941" s="24"/>
      <c r="D941" s="24"/>
      <c r="E941" s="24"/>
      <c r="F941" s="24"/>
      <c r="G941" s="24"/>
    </row>
    <row r="942" spans="2:7" ht="15.75" customHeight="1">
      <c r="B942" s="24"/>
      <c r="C942" s="24"/>
      <c r="D942" s="24"/>
      <c r="E942" s="24"/>
      <c r="F942" s="24"/>
      <c r="G942" s="24"/>
    </row>
    <row r="943" spans="2:7" ht="15.75" customHeight="1">
      <c r="B943" s="24"/>
      <c r="C943" s="24"/>
      <c r="D943" s="24"/>
      <c r="E943" s="24"/>
      <c r="F943" s="24"/>
      <c r="G943" s="24"/>
    </row>
    <row r="944" spans="2:7" ht="15.75" customHeight="1">
      <c r="B944" s="24"/>
      <c r="C944" s="24"/>
      <c r="D944" s="24"/>
      <c r="E944" s="24"/>
      <c r="F944" s="24"/>
      <c r="G944" s="24"/>
    </row>
    <row r="945" spans="2:7" ht="15.75" customHeight="1">
      <c r="B945" s="24"/>
      <c r="C945" s="24"/>
      <c r="D945" s="24"/>
      <c r="E945" s="24"/>
      <c r="F945" s="24"/>
      <c r="G945" s="24"/>
    </row>
    <row r="946" spans="2:7" ht="15.75" customHeight="1">
      <c r="B946" s="24"/>
      <c r="C946" s="24"/>
      <c r="D946" s="24"/>
      <c r="E946" s="24"/>
      <c r="F946" s="24"/>
      <c r="G946" s="24"/>
    </row>
    <row r="947" spans="2:7" ht="15.75" customHeight="1">
      <c r="B947" s="24"/>
      <c r="C947" s="24"/>
      <c r="D947" s="24"/>
      <c r="E947" s="24"/>
      <c r="F947" s="24"/>
      <c r="G947" s="24"/>
    </row>
    <row r="948" spans="2:7" ht="15.75" customHeight="1">
      <c r="B948" s="24"/>
      <c r="C948" s="24"/>
      <c r="D948" s="24"/>
      <c r="E948" s="24"/>
      <c r="F948" s="24"/>
      <c r="G948" s="24"/>
    </row>
    <row r="949" spans="2:7" ht="15.75" customHeight="1">
      <c r="B949" s="24"/>
      <c r="C949" s="24"/>
      <c r="D949" s="24"/>
      <c r="E949" s="24"/>
      <c r="F949" s="24"/>
      <c r="G949" s="24"/>
    </row>
    <row r="950" spans="2:7" ht="15.75" customHeight="1">
      <c r="B950" s="24"/>
      <c r="C950" s="24"/>
      <c r="D950" s="24"/>
      <c r="E950" s="24"/>
      <c r="F950" s="24"/>
      <c r="G950" s="24"/>
    </row>
    <row r="951" spans="2:7" ht="15.75" customHeight="1">
      <c r="B951" s="24"/>
      <c r="C951" s="24"/>
      <c r="D951" s="24"/>
      <c r="E951" s="24"/>
      <c r="F951" s="24"/>
      <c r="G951" s="24"/>
    </row>
    <row r="952" spans="2:7" ht="15.75" customHeight="1">
      <c r="B952" s="24"/>
      <c r="C952" s="24"/>
      <c r="D952" s="24"/>
      <c r="E952" s="24"/>
      <c r="F952" s="24"/>
      <c r="G952" s="24"/>
    </row>
    <row r="953" spans="2:7" ht="15.75" customHeight="1">
      <c r="B953" s="24"/>
      <c r="C953" s="24"/>
      <c r="D953" s="24"/>
      <c r="E953" s="24"/>
      <c r="F953" s="24"/>
      <c r="G953" s="24"/>
    </row>
    <row r="954" spans="2:7" ht="15.75" customHeight="1">
      <c r="B954" s="24"/>
      <c r="C954" s="24"/>
      <c r="D954" s="24"/>
      <c r="E954" s="24"/>
      <c r="F954" s="24"/>
      <c r="G954" s="24"/>
    </row>
    <row r="955" spans="2:7" ht="15.75" customHeight="1">
      <c r="B955" s="24"/>
      <c r="C955" s="24"/>
      <c r="D955" s="24"/>
      <c r="E955" s="24"/>
      <c r="F955" s="24"/>
      <c r="G955" s="24"/>
    </row>
    <row r="956" spans="2:7" ht="15.75" customHeight="1">
      <c r="B956" s="24"/>
      <c r="C956" s="24"/>
      <c r="D956" s="24"/>
      <c r="E956" s="24"/>
      <c r="F956" s="24"/>
      <c r="G956" s="24"/>
    </row>
    <row r="957" spans="2:7" ht="15.75" customHeight="1">
      <c r="B957" s="24"/>
      <c r="C957" s="24"/>
      <c r="D957" s="24"/>
      <c r="E957" s="24"/>
      <c r="F957" s="24"/>
      <c r="G957" s="24"/>
    </row>
    <row r="958" spans="2:7" ht="15.75" customHeight="1">
      <c r="B958" s="24"/>
      <c r="C958" s="24"/>
      <c r="D958" s="24"/>
      <c r="E958" s="24"/>
      <c r="F958" s="24"/>
      <c r="G958" s="24"/>
    </row>
    <row r="959" spans="2:7" ht="15.75" customHeight="1">
      <c r="B959" s="24"/>
      <c r="C959" s="24"/>
      <c r="D959" s="24"/>
      <c r="E959" s="24"/>
      <c r="F959" s="24"/>
      <c r="G959" s="24"/>
    </row>
    <row r="960" spans="2:7" ht="15.75" customHeight="1">
      <c r="B960" s="24"/>
      <c r="C960" s="24"/>
      <c r="D960" s="24"/>
      <c r="E960" s="24"/>
      <c r="F960" s="24"/>
      <c r="G960" s="24"/>
    </row>
    <row r="961" spans="2:7" ht="15.75" customHeight="1">
      <c r="B961" s="24"/>
      <c r="C961" s="24"/>
      <c r="D961" s="24"/>
      <c r="E961" s="24"/>
      <c r="F961" s="24"/>
      <c r="G961" s="24"/>
    </row>
    <row r="962" spans="2:7" ht="15.75" customHeight="1">
      <c r="B962" s="24"/>
      <c r="C962" s="24"/>
      <c r="D962" s="24"/>
      <c r="E962" s="24"/>
      <c r="F962" s="24"/>
      <c r="G962" s="24"/>
    </row>
    <row r="963" spans="2:7" ht="15.75" customHeight="1">
      <c r="B963" s="24"/>
      <c r="C963" s="24"/>
      <c r="D963" s="24"/>
      <c r="E963" s="24"/>
      <c r="F963" s="24"/>
      <c r="G963" s="24"/>
    </row>
    <row r="964" spans="2:7" ht="15.75" customHeight="1">
      <c r="B964" s="24"/>
      <c r="C964" s="24"/>
      <c r="D964" s="24"/>
      <c r="E964" s="24"/>
      <c r="F964" s="24"/>
      <c r="G964" s="24"/>
    </row>
    <row r="965" spans="2:7" ht="15.75" customHeight="1">
      <c r="B965" s="24"/>
      <c r="C965" s="24"/>
      <c r="D965" s="24"/>
      <c r="E965" s="24"/>
      <c r="F965" s="24"/>
      <c r="G965" s="24"/>
    </row>
    <row r="966" spans="2:7" ht="15.75" customHeight="1">
      <c r="B966" s="24"/>
      <c r="C966" s="24"/>
      <c r="D966" s="24"/>
      <c r="E966" s="24"/>
      <c r="F966" s="24"/>
      <c r="G966" s="24"/>
    </row>
    <row r="967" spans="2:7" ht="15.75" customHeight="1">
      <c r="B967" s="24"/>
      <c r="C967" s="24"/>
      <c r="D967" s="24"/>
      <c r="E967" s="24"/>
      <c r="F967" s="24"/>
      <c r="G967" s="24"/>
    </row>
    <row r="968" spans="2:7" ht="15.75" customHeight="1">
      <c r="B968" s="24"/>
      <c r="C968" s="24"/>
      <c r="D968" s="24"/>
      <c r="E968" s="24"/>
      <c r="F968" s="24"/>
      <c r="G968" s="24"/>
    </row>
    <row r="969" spans="2:7" ht="15.75" customHeight="1">
      <c r="B969" s="24"/>
      <c r="C969" s="24"/>
      <c r="D969" s="24"/>
      <c r="E969" s="24"/>
      <c r="F969" s="24"/>
      <c r="G969" s="24"/>
    </row>
    <row r="970" spans="2:7" ht="15.75" customHeight="1">
      <c r="B970" s="24"/>
      <c r="C970" s="24"/>
      <c r="D970" s="24"/>
      <c r="E970" s="24"/>
      <c r="F970" s="24"/>
      <c r="G970" s="24"/>
    </row>
    <row r="971" spans="2:7" ht="15.75" customHeight="1">
      <c r="B971" s="24"/>
      <c r="C971" s="24"/>
      <c r="D971" s="24"/>
      <c r="E971" s="24"/>
      <c r="F971" s="24"/>
      <c r="G971" s="24"/>
    </row>
    <row r="972" spans="2:7" ht="15.75" customHeight="1">
      <c r="B972" s="24"/>
      <c r="C972" s="24"/>
      <c r="D972" s="24"/>
      <c r="E972" s="24"/>
      <c r="F972" s="24"/>
      <c r="G972" s="24"/>
    </row>
    <row r="973" spans="2:7" ht="15.75" customHeight="1">
      <c r="B973" s="24"/>
      <c r="C973" s="24"/>
      <c r="D973" s="24"/>
      <c r="E973" s="24"/>
      <c r="F973" s="24"/>
      <c r="G973" s="24"/>
    </row>
    <row r="974" spans="2:7" ht="15.75" customHeight="1">
      <c r="B974" s="24"/>
      <c r="C974" s="24"/>
      <c r="D974" s="24"/>
      <c r="E974" s="24"/>
      <c r="F974" s="24"/>
      <c r="G974" s="24"/>
    </row>
    <row r="975" spans="2:7" ht="15.75" customHeight="1">
      <c r="B975" s="24"/>
      <c r="C975" s="24"/>
      <c r="D975" s="24"/>
      <c r="E975" s="24"/>
      <c r="F975" s="24"/>
      <c r="G975" s="24"/>
    </row>
    <row r="976" spans="2:7" ht="15.75" customHeight="1">
      <c r="B976" s="24"/>
      <c r="C976" s="24"/>
      <c r="D976" s="24"/>
      <c r="E976" s="24"/>
      <c r="F976" s="24"/>
      <c r="G976" s="24"/>
    </row>
    <row r="977" spans="2:7" ht="15.75" customHeight="1">
      <c r="B977" s="24"/>
      <c r="C977" s="24"/>
      <c r="D977" s="24"/>
      <c r="E977" s="24"/>
      <c r="F977" s="24"/>
      <c r="G977" s="24"/>
    </row>
    <row r="978" spans="2:7" ht="15.75" customHeight="1">
      <c r="B978" s="24"/>
      <c r="C978" s="24"/>
      <c r="D978" s="24"/>
      <c r="E978" s="24"/>
      <c r="F978" s="24"/>
      <c r="G978" s="24"/>
    </row>
    <row r="979" spans="2:7" ht="15.75" customHeight="1">
      <c r="B979" s="24"/>
      <c r="C979" s="24"/>
      <c r="D979" s="24"/>
      <c r="E979" s="24"/>
      <c r="F979" s="24"/>
      <c r="G979" s="24"/>
    </row>
    <row r="980" spans="2:7" ht="15.75" customHeight="1">
      <c r="B980" s="24"/>
      <c r="C980" s="24"/>
      <c r="D980" s="24"/>
      <c r="E980" s="24"/>
      <c r="F980" s="24"/>
      <c r="G980" s="24"/>
    </row>
    <row r="981" spans="2:7" ht="15.75" customHeight="1">
      <c r="B981" s="24"/>
      <c r="C981" s="24"/>
      <c r="D981" s="24"/>
      <c r="E981" s="24"/>
      <c r="F981" s="24"/>
      <c r="G981" s="24"/>
    </row>
    <row r="982" spans="2:7" ht="15.75" customHeight="1">
      <c r="B982" s="24"/>
      <c r="C982" s="24"/>
      <c r="D982" s="24"/>
      <c r="E982" s="24"/>
      <c r="F982" s="24"/>
      <c r="G982" s="24"/>
    </row>
    <row r="983" spans="2:7" ht="15.75" customHeight="1">
      <c r="B983" s="24"/>
      <c r="C983" s="24"/>
      <c r="D983" s="24"/>
      <c r="E983" s="24"/>
      <c r="F983" s="24"/>
      <c r="G983" s="24"/>
    </row>
    <row r="984" spans="2:7" ht="15.75" customHeight="1">
      <c r="B984" s="24"/>
      <c r="C984" s="24"/>
      <c r="D984" s="24"/>
      <c r="E984" s="24"/>
      <c r="F984" s="24"/>
      <c r="G984" s="24"/>
    </row>
    <row r="985" spans="2:7" ht="15.75" customHeight="1">
      <c r="B985" s="24"/>
      <c r="C985" s="24"/>
      <c r="D985" s="24"/>
      <c r="E985" s="24"/>
      <c r="F985" s="24"/>
      <c r="G985" s="24"/>
    </row>
    <row r="986" spans="2:7" ht="15.75" customHeight="1">
      <c r="B986" s="24"/>
      <c r="C986" s="24"/>
      <c r="D986" s="24"/>
      <c r="E986" s="24"/>
      <c r="F986" s="24"/>
      <c r="G986" s="24"/>
    </row>
    <row r="987" spans="2:7" ht="15.75" customHeight="1">
      <c r="B987" s="24"/>
      <c r="C987" s="24"/>
      <c r="D987" s="24"/>
      <c r="E987" s="24"/>
      <c r="F987" s="24"/>
      <c r="G987" s="24"/>
    </row>
    <row r="988" spans="2:7" ht="15.75" customHeight="1">
      <c r="B988" s="24"/>
      <c r="C988" s="24"/>
      <c r="D988" s="24"/>
      <c r="E988" s="24"/>
      <c r="F988" s="24"/>
      <c r="G988" s="24"/>
    </row>
    <row r="989" spans="2:7" ht="15.75" customHeight="1">
      <c r="B989" s="24"/>
      <c r="C989" s="24"/>
      <c r="D989" s="24"/>
      <c r="E989" s="24"/>
      <c r="F989" s="24"/>
      <c r="G989" s="24"/>
    </row>
    <row r="990" spans="2:7" ht="15.75" customHeight="1">
      <c r="B990" s="24"/>
      <c r="C990" s="24"/>
      <c r="D990" s="24"/>
      <c r="E990" s="24"/>
      <c r="F990" s="24"/>
      <c r="G990" s="24"/>
    </row>
    <row r="991" spans="2:7" ht="15.75" customHeight="1">
      <c r="B991" s="24"/>
      <c r="C991" s="24"/>
      <c r="D991" s="24"/>
      <c r="E991" s="24"/>
      <c r="F991" s="24"/>
      <c r="G991" s="24"/>
    </row>
    <row r="992" spans="2:7" ht="15.75" customHeight="1">
      <c r="B992" s="24"/>
      <c r="C992" s="24"/>
      <c r="D992" s="24"/>
      <c r="E992" s="24"/>
      <c r="F992" s="24"/>
      <c r="G992" s="24"/>
    </row>
    <row r="993" spans="2:7" ht="15.75" customHeight="1">
      <c r="B993" s="24"/>
      <c r="C993" s="24"/>
      <c r="D993" s="24"/>
      <c r="E993" s="24"/>
      <c r="F993" s="24"/>
      <c r="G993" s="24"/>
    </row>
    <row r="994" spans="2:7" ht="15.75" customHeight="1">
      <c r="B994" s="24"/>
      <c r="C994" s="24"/>
      <c r="D994" s="24"/>
      <c r="E994" s="24"/>
      <c r="F994" s="24"/>
      <c r="G994" s="24"/>
    </row>
    <row r="995" spans="2:7" ht="15.75" customHeight="1">
      <c r="B995" s="24"/>
      <c r="C995" s="24"/>
      <c r="D995" s="24"/>
      <c r="E995" s="24"/>
      <c r="F995" s="24"/>
      <c r="G995" s="24"/>
    </row>
    <row r="996" spans="2:7" ht="15.75" customHeight="1">
      <c r="B996" s="24"/>
      <c r="C996" s="24"/>
      <c r="D996" s="24"/>
      <c r="E996" s="24"/>
      <c r="F996" s="24"/>
      <c r="G996" s="24"/>
    </row>
    <row r="997" spans="2:7" ht="15.75" customHeight="1">
      <c r="B997" s="24"/>
      <c r="C997" s="24"/>
      <c r="D997" s="24"/>
      <c r="E997" s="24"/>
      <c r="F997" s="24"/>
      <c r="G997" s="24"/>
    </row>
    <row r="998" spans="2:7" ht="15.75" customHeight="1">
      <c r="B998" s="24"/>
      <c r="C998" s="24"/>
      <c r="D998" s="24"/>
      <c r="E998" s="24"/>
      <c r="F998" s="24"/>
      <c r="G998" s="24"/>
    </row>
    <row r="999" spans="2:7" ht="15.75" customHeight="1">
      <c r="B999" s="24"/>
      <c r="C999" s="24"/>
      <c r="D999" s="24"/>
      <c r="E999" s="24"/>
      <c r="F999" s="24"/>
      <c r="G999" s="24"/>
    </row>
    <row r="1000" spans="2:7" ht="15.75" customHeight="1">
      <c r="B1000" s="24"/>
      <c r="C1000" s="24"/>
      <c r="D1000" s="24"/>
      <c r="E1000" s="24"/>
      <c r="F1000" s="24"/>
      <c r="G1000" s="24"/>
    </row>
  </sheetData>
  <mergeCells count="20">
    <mergeCell ref="C24:D24"/>
    <mergeCell ref="E24:F24"/>
    <mergeCell ref="K24:L24"/>
    <mergeCell ref="C64:D64"/>
    <mergeCell ref="E64:F64"/>
    <mergeCell ref="G64:H64"/>
    <mergeCell ref="I64:J64"/>
    <mergeCell ref="K64:L64"/>
    <mergeCell ref="G24:H24"/>
    <mergeCell ref="I24:J24"/>
    <mergeCell ref="C44:D44"/>
    <mergeCell ref="E44:F44"/>
    <mergeCell ref="G44:H44"/>
    <mergeCell ref="I44:J44"/>
    <mergeCell ref="K44:L44"/>
    <mergeCell ref="C3:D3"/>
    <mergeCell ref="E3:F3"/>
    <mergeCell ref="G3:H3"/>
    <mergeCell ref="I3:J3"/>
    <mergeCell ref="K3:L3"/>
  </mergeCells>
  <pageMargins left="0.75" right="0.75" top="1" bottom="1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</sheetPr>
  <dimension ref="A1:M1000"/>
  <sheetViews>
    <sheetView workbookViewId="0"/>
  </sheetViews>
  <sheetFormatPr defaultColWidth="12.6640625" defaultRowHeight="15" customHeight="1"/>
  <cols>
    <col min="1" max="1" width="28" customWidth="1"/>
    <col min="2" max="3" width="13" customWidth="1"/>
    <col min="4" max="4" width="12.44140625" customWidth="1"/>
    <col min="5" max="8" width="13" customWidth="1"/>
    <col min="9" max="9" width="12.109375" customWidth="1"/>
    <col min="10" max="13" width="13" customWidth="1"/>
  </cols>
  <sheetData>
    <row r="1" spans="1:13" ht="21.75" customHeight="1">
      <c r="A1" s="1" t="s">
        <v>88</v>
      </c>
      <c r="C1" s="40"/>
      <c r="D1" s="21"/>
      <c r="E1" s="40"/>
      <c r="G1" s="40"/>
      <c r="I1" s="40"/>
      <c r="K1" s="40"/>
      <c r="M1" s="40"/>
    </row>
    <row r="2" spans="1:13" ht="15.75" customHeight="1">
      <c r="A2" s="6"/>
      <c r="C2" s="40"/>
      <c r="D2" s="21"/>
      <c r="E2" s="40"/>
      <c r="G2" s="40"/>
      <c r="I2" s="40"/>
      <c r="K2" s="40"/>
      <c r="M2" s="40"/>
    </row>
    <row r="3" spans="1:13" ht="18" customHeight="1">
      <c r="A3" s="41"/>
      <c r="B3" s="144" t="s">
        <v>13</v>
      </c>
      <c r="C3" s="145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18" customHeight="1">
      <c r="A4" s="6"/>
      <c r="B4" s="8" t="s">
        <v>82</v>
      </c>
      <c r="C4" s="42" t="s">
        <v>90</v>
      </c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13" ht="18" customHeight="1">
      <c r="A5" s="9">
        <v>2020</v>
      </c>
      <c r="B5" s="35">
        <v>56</v>
      </c>
      <c r="C5" s="36" t="s">
        <v>92</v>
      </c>
      <c r="D5" s="44"/>
      <c r="E5" s="40"/>
      <c r="G5" s="40"/>
      <c r="I5" s="40"/>
      <c r="K5" s="40"/>
      <c r="M5" s="40"/>
    </row>
    <row r="6" spans="1:13" ht="18" customHeight="1">
      <c r="A6" s="9">
        <v>2021</v>
      </c>
      <c r="B6" s="38">
        <v>26</v>
      </c>
      <c r="C6" s="39">
        <f t="shared" ref="C6:C9" si="0">(B6-B5)/B5</f>
        <v>-0.5357142857142857</v>
      </c>
      <c r="D6" s="45"/>
      <c r="E6" s="40"/>
      <c r="G6" s="40"/>
      <c r="I6" s="40"/>
      <c r="K6" s="40"/>
      <c r="M6" s="40"/>
    </row>
    <row r="7" spans="1:13" ht="18" customHeight="1">
      <c r="A7" s="9">
        <v>2022</v>
      </c>
      <c r="B7" s="35">
        <v>138</v>
      </c>
      <c r="C7" s="36">
        <f t="shared" si="0"/>
        <v>4.3076923076923075</v>
      </c>
      <c r="D7" s="45"/>
      <c r="E7" s="40"/>
      <c r="G7" s="40"/>
      <c r="I7" s="40"/>
      <c r="K7" s="40"/>
      <c r="M7" s="40"/>
    </row>
    <row r="8" spans="1:13" ht="18" customHeight="1">
      <c r="A8" s="9">
        <v>2023</v>
      </c>
      <c r="B8" s="38">
        <v>138</v>
      </c>
      <c r="C8" s="39">
        <f t="shared" si="0"/>
        <v>0</v>
      </c>
      <c r="D8" s="45"/>
      <c r="E8" s="40"/>
      <c r="G8" s="40"/>
      <c r="I8" s="40"/>
      <c r="K8" s="40"/>
      <c r="M8" s="40"/>
    </row>
    <row r="9" spans="1:13" ht="18" customHeight="1">
      <c r="A9" s="9">
        <v>2024</v>
      </c>
      <c r="B9" s="35">
        <v>148</v>
      </c>
      <c r="C9" s="36">
        <f t="shared" si="0"/>
        <v>7.2463768115942032E-2</v>
      </c>
      <c r="D9" s="45"/>
      <c r="E9" s="40"/>
      <c r="G9" s="40"/>
      <c r="I9" s="40"/>
      <c r="K9" s="40"/>
      <c r="M9" s="40"/>
    </row>
    <row r="10" spans="1:13" ht="15.75" customHeight="1">
      <c r="A10" s="14" t="s">
        <v>95</v>
      </c>
      <c r="C10" s="40"/>
      <c r="D10" s="21"/>
      <c r="E10" s="40"/>
      <c r="G10" s="40"/>
      <c r="I10" s="40"/>
      <c r="K10" s="40"/>
      <c r="M10" s="40"/>
    </row>
    <row r="11" spans="1:13" ht="15.75" customHeight="1">
      <c r="A11" s="24"/>
      <c r="C11" s="40"/>
      <c r="D11" s="21"/>
      <c r="E11" s="40"/>
      <c r="G11" s="40"/>
      <c r="I11" s="40"/>
      <c r="K11" s="40"/>
      <c r="M11" s="40"/>
    </row>
    <row r="12" spans="1:13" ht="15.75" customHeight="1">
      <c r="A12" s="46" t="s">
        <v>96</v>
      </c>
      <c r="C12" s="40"/>
      <c r="D12" s="21"/>
      <c r="E12" s="40"/>
      <c r="G12" s="40"/>
      <c r="I12" s="40"/>
      <c r="K12" s="40"/>
      <c r="M12" s="40"/>
    </row>
    <row r="13" spans="1:13" ht="18" customHeight="1">
      <c r="A13" s="47" t="s">
        <v>98</v>
      </c>
      <c r="B13" s="144" t="s">
        <v>11</v>
      </c>
      <c r="C13" s="146"/>
      <c r="D13" s="144" t="s">
        <v>12</v>
      </c>
      <c r="E13" s="146"/>
      <c r="F13" s="144" t="s">
        <v>13</v>
      </c>
      <c r="G13" s="145"/>
      <c r="H13" s="41"/>
      <c r="I13" s="41"/>
      <c r="J13" s="41"/>
      <c r="K13" s="41"/>
      <c r="L13" s="41"/>
      <c r="M13" s="41"/>
    </row>
    <row r="14" spans="1:13" ht="18" customHeight="1">
      <c r="A14" s="24"/>
      <c r="B14" s="8" t="s">
        <v>82</v>
      </c>
      <c r="C14" s="48" t="s">
        <v>83</v>
      </c>
      <c r="D14" s="8" t="s">
        <v>82</v>
      </c>
      <c r="E14" s="48" t="s">
        <v>83</v>
      </c>
      <c r="F14" s="8" t="s">
        <v>82</v>
      </c>
      <c r="G14" s="42" t="s">
        <v>83</v>
      </c>
      <c r="H14" s="43"/>
      <c r="I14" s="43"/>
      <c r="J14" s="43"/>
      <c r="K14" s="43"/>
      <c r="L14" s="43"/>
      <c r="M14" s="43"/>
    </row>
    <row r="15" spans="1:13" ht="18" customHeight="1">
      <c r="A15" s="9">
        <v>2020</v>
      </c>
      <c r="B15" s="35">
        <v>28</v>
      </c>
      <c r="C15" s="36">
        <f t="shared" ref="C15:C19" si="1">B15/F15</f>
        <v>0.5</v>
      </c>
      <c r="D15" s="35">
        <v>28</v>
      </c>
      <c r="E15" s="36">
        <f t="shared" ref="E15:E19" si="2">D15/F15</f>
        <v>0.5</v>
      </c>
      <c r="F15" s="35">
        <f t="shared" ref="F15:G15" si="3">SUM(B15,D15)</f>
        <v>56</v>
      </c>
      <c r="G15" s="36">
        <f t="shared" si="3"/>
        <v>1</v>
      </c>
      <c r="H15" s="7"/>
      <c r="I15" s="49"/>
      <c r="J15" s="7"/>
      <c r="K15" s="40"/>
      <c r="M15" s="40"/>
    </row>
    <row r="16" spans="1:13" ht="18" customHeight="1">
      <c r="A16" s="9">
        <v>2021</v>
      </c>
      <c r="B16" s="38">
        <v>4</v>
      </c>
      <c r="C16" s="39">
        <f t="shared" si="1"/>
        <v>0.15384615384615385</v>
      </c>
      <c r="D16" s="38">
        <v>22</v>
      </c>
      <c r="E16" s="39">
        <f t="shared" si="2"/>
        <v>0.84615384615384615</v>
      </c>
      <c r="F16" s="38">
        <v>26</v>
      </c>
      <c r="G16" s="39">
        <f t="shared" ref="G16:G19" si="4">F16/F16</f>
        <v>1</v>
      </c>
      <c r="H16" s="7"/>
      <c r="I16" s="49"/>
      <c r="J16" s="7"/>
      <c r="K16" s="40"/>
      <c r="M16" s="40"/>
    </row>
    <row r="17" spans="1:13" ht="18" customHeight="1">
      <c r="A17" s="9">
        <v>2022</v>
      </c>
      <c r="B17" s="35">
        <v>69</v>
      </c>
      <c r="C17" s="36">
        <f t="shared" si="1"/>
        <v>0.5</v>
      </c>
      <c r="D17" s="35">
        <v>69</v>
      </c>
      <c r="E17" s="36">
        <f t="shared" si="2"/>
        <v>0.5</v>
      </c>
      <c r="F17" s="35">
        <v>138</v>
      </c>
      <c r="G17" s="36">
        <f t="shared" si="4"/>
        <v>1</v>
      </c>
      <c r="H17" s="7"/>
      <c r="I17" s="49"/>
      <c r="J17" s="7"/>
      <c r="K17" s="40"/>
      <c r="M17" s="40"/>
    </row>
    <row r="18" spans="1:13" ht="18" customHeight="1">
      <c r="A18" s="9">
        <v>2023</v>
      </c>
      <c r="B18" s="38">
        <v>68</v>
      </c>
      <c r="C18" s="39">
        <f t="shared" si="1"/>
        <v>0.49275362318840582</v>
      </c>
      <c r="D18" s="38">
        <v>70</v>
      </c>
      <c r="E18" s="39">
        <f t="shared" si="2"/>
        <v>0.50724637681159424</v>
      </c>
      <c r="F18" s="38">
        <v>138</v>
      </c>
      <c r="G18" s="39">
        <f t="shared" si="4"/>
        <v>1</v>
      </c>
      <c r="H18" s="7"/>
      <c r="I18" s="49"/>
      <c r="J18" s="7"/>
      <c r="K18" s="40"/>
      <c r="M18" s="40"/>
    </row>
    <row r="19" spans="1:13" ht="18" customHeight="1">
      <c r="A19" s="9">
        <v>2024</v>
      </c>
      <c r="B19" s="35">
        <v>76</v>
      </c>
      <c r="C19" s="36">
        <f t="shared" si="1"/>
        <v>0.51351351351351349</v>
      </c>
      <c r="D19" s="35">
        <v>72</v>
      </c>
      <c r="E19" s="36">
        <f t="shared" si="2"/>
        <v>0.48648648648648651</v>
      </c>
      <c r="F19" s="35">
        <v>148</v>
      </c>
      <c r="G19" s="36">
        <f t="shared" si="4"/>
        <v>1</v>
      </c>
      <c r="H19" s="7"/>
      <c r="I19" s="49"/>
      <c r="J19" s="7"/>
      <c r="K19" s="40"/>
      <c r="M19" s="40"/>
    </row>
    <row r="20" spans="1:13" ht="15.75" customHeight="1">
      <c r="A20" s="14" t="s">
        <v>95</v>
      </c>
      <c r="B20" s="7"/>
      <c r="C20" s="49"/>
      <c r="D20" s="50"/>
      <c r="E20" s="49"/>
      <c r="F20" s="7"/>
      <c r="G20" s="49"/>
      <c r="H20" s="7"/>
      <c r="I20" s="49"/>
      <c r="J20" s="7"/>
      <c r="K20" s="40"/>
      <c r="M20" s="40"/>
    </row>
    <row r="21" spans="1:13" ht="15.75" customHeight="1">
      <c r="A21" s="24"/>
      <c r="B21" s="7"/>
      <c r="C21" s="49"/>
      <c r="D21" s="50"/>
      <c r="E21" s="49"/>
      <c r="F21" s="7"/>
      <c r="G21" s="49"/>
      <c r="H21" s="7"/>
      <c r="I21" s="49"/>
      <c r="J21" s="7"/>
      <c r="K21" s="40"/>
      <c r="M21" s="40"/>
    </row>
    <row r="22" spans="1:13" ht="15.75" customHeight="1">
      <c r="A22" s="46" t="s">
        <v>103</v>
      </c>
      <c r="B22" s="7"/>
      <c r="C22" s="49"/>
      <c r="D22" s="50"/>
      <c r="E22" s="49"/>
      <c r="F22" s="7"/>
      <c r="G22" s="49"/>
      <c r="H22" s="7"/>
      <c r="I22" s="49"/>
      <c r="J22" s="51"/>
      <c r="K22" s="49"/>
      <c r="M22" s="40"/>
    </row>
    <row r="23" spans="1:13" ht="18" customHeight="1">
      <c r="A23" s="47" t="s">
        <v>104</v>
      </c>
      <c r="B23" s="144" t="s">
        <v>105</v>
      </c>
      <c r="C23" s="146"/>
      <c r="D23" s="144" t="s">
        <v>106</v>
      </c>
      <c r="E23" s="146"/>
      <c r="F23" s="144" t="s">
        <v>107</v>
      </c>
      <c r="G23" s="146"/>
      <c r="H23" s="144" t="s">
        <v>13</v>
      </c>
      <c r="I23" s="153"/>
      <c r="J23" s="41"/>
      <c r="K23" s="41"/>
      <c r="L23" s="41"/>
      <c r="M23" s="41"/>
    </row>
    <row r="24" spans="1:13" ht="18" customHeight="1">
      <c r="A24" s="52"/>
      <c r="B24" s="8" t="s">
        <v>82</v>
      </c>
      <c r="C24" s="48" t="s">
        <v>83</v>
      </c>
      <c r="D24" s="8" t="s">
        <v>82</v>
      </c>
      <c r="E24" s="48" t="s">
        <v>83</v>
      </c>
      <c r="F24" s="8" t="s">
        <v>82</v>
      </c>
      <c r="G24" s="48" t="s">
        <v>83</v>
      </c>
      <c r="H24" s="8" t="s">
        <v>82</v>
      </c>
      <c r="I24" s="42" t="s">
        <v>83</v>
      </c>
      <c r="J24" s="43"/>
      <c r="K24" s="43"/>
      <c r="L24" s="43"/>
      <c r="M24" s="43"/>
    </row>
    <row r="25" spans="1:13" ht="18" customHeight="1">
      <c r="A25" s="9">
        <v>2020</v>
      </c>
      <c r="B25" s="35">
        <v>34</v>
      </c>
      <c r="C25" s="36">
        <f>B25/$H$25</f>
        <v>0.6071428571428571</v>
      </c>
      <c r="D25" s="35">
        <v>18</v>
      </c>
      <c r="E25" s="36">
        <f>D25/$H$25</f>
        <v>0.32142857142857145</v>
      </c>
      <c r="F25" s="35">
        <v>4</v>
      </c>
      <c r="G25" s="36">
        <f>F25/$H$25</f>
        <v>7.1428571428571425E-2</v>
      </c>
      <c r="H25" s="35">
        <f>SUM(B25,D25,F25)</f>
        <v>56</v>
      </c>
      <c r="I25" s="36">
        <f>H25/$H$25</f>
        <v>1</v>
      </c>
      <c r="K25" s="40"/>
      <c r="M25" s="40"/>
    </row>
    <row r="26" spans="1:13" ht="18" customHeight="1">
      <c r="A26" s="9">
        <v>2021</v>
      </c>
      <c r="B26" s="38">
        <v>3</v>
      </c>
      <c r="C26" s="39">
        <f>B26/$H$26</f>
        <v>0.11538461538461539</v>
      </c>
      <c r="D26" s="38">
        <v>17</v>
      </c>
      <c r="E26" s="39">
        <f>D26/$H$26</f>
        <v>0.65384615384615385</v>
      </c>
      <c r="F26" s="38">
        <v>6</v>
      </c>
      <c r="G26" s="39">
        <f>F26/$H$26</f>
        <v>0.23076923076923078</v>
      </c>
      <c r="H26" s="38">
        <v>26</v>
      </c>
      <c r="I26" s="39">
        <f>H26/$H$26</f>
        <v>1</v>
      </c>
      <c r="K26" s="40"/>
      <c r="M26" s="40"/>
    </row>
    <row r="27" spans="1:13" ht="18" customHeight="1">
      <c r="A27" s="9">
        <v>2022</v>
      </c>
      <c r="B27" s="35">
        <v>9</v>
      </c>
      <c r="C27" s="36">
        <f>B27/$H$27</f>
        <v>6.5217391304347824E-2</v>
      </c>
      <c r="D27" s="35">
        <v>77</v>
      </c>
      <c r="E27" s="36">
        <f>D27/$H$27</f>
        <v>0.55797101449275366</v>
      </c>
      <c r="F27" s="35">
        <v>52</v>
      </c>
      <c r="G27" s="36">
        <f>F27/$H$27</f>
        <v>0.37681159420289856</v>
      </c>
      <c r="H27" s="35">
        <f>SUM(B27,D27,F27)</f>
        <v>138</v>
      </c>
      <c r="I27" s="36">
        <f>H27/$H$27</f>
        <v>1</v>
      </c>
      <c r="K27" s="40"/>
      <c r="M27" s="40"/>
    </row>
    <row r="28" spans="1:13" ht="18" customHeight="1">
      <c r="A28" s="9">
        <v>2023</v>
      </c>
      <c r="B28" s="38">
        <v>51</v>
      </c>
      <c r="C28" s="39">
        <f t="shared" ref="C28:C29" si="5">B28/H28</f>
        <v>0.36956521739130432</v>
      </c>
      <c r="D28" s="38">
        <v>79</v>
      </c>
      <c r="E28" s="39">
        <f t="shared" ref="E28:E29" si="6">D28/H28</f>
        <v>0.57246376811594202</v>
      </c>
      <c r="F28" s="38">
        <v>8</v>
      </c>
      <c r="G28" s="39">
        <f t="shared" ref="G28:G29" si="7">F28/H28</f>
        <v>5.7971014492753624E-2</v>
      </c>
      <c r="H28" s="38">
        <v>138</v>
      </c>
      <c r="I28" s="39">
        <f t="shared" ref="I28:I29" si="8">H28/H28</f>
        <v>1</v>
      </c>
      <c r="K28" s="40"/>
      <c r="M28" s="40"/>
    </row>
    <row r="29" spans="1:13" ht="18" customHeight="1">
      <c r="A29" s="9">
        <v>2024</v>
      </c>
      <c r="B29" s="35">
        <v>51</v>
      </c>
      <c r="C29" s="36">
        <f t="shared" si="5"/>
        <v>0.34459459459459457</v>
      </c>
      <c r="D29" s="35">
        <v>88</v>
      </c>
      <c r="E29" s="36">
        <f t="shared" si="6"/>
        <v>0.59459459459459463</v>
      </c>
      <c r="F29" s="35">
        <v>9</v>
      </c>
      <c r="G29" s="36">
        <f t="shared" si="7"/>
        <v>6.0810810810810814E-2</v>
      </c>
      <c r="H29" s="35">
        <v>148</v>
      </c>
      <c r="I29" s="36">
        <f t="shared" si="8"/>
        <v>1</v>
      </c>
      <c r="K29" s="40"/>
      <c r="M29" s="40"/>
    </row>
    <row r="30" spans="1:13" ht="15.75" customHeight="1">
      <c r="A30" s="14" t="s">
        <v>95</v>
      </c>
      <c r="C30" s="49"/>
      <c r="D30" s="21"/>
      <c r="E30" s="49"/>
      <c r="G30" s="49"/>
      <c r="I30" s="40"/>
      <c r="K30" s="40"/>
      <c r="M30" s="40"/>
    </row>
    <row r="31" spans="1:13" ht="15.75" customHeight="1">
      <c r="A31" s="7"/>
      <c r="C31" s="49"/>
      <c r="D31" s="21"/>
      <c r="E31" s="49"/>
      <c r="G31" s="49"/>
      <c r="I31" s="40"/>
      <c r="K31" s="40"/>
      <c r="M31" s="40"/>
    </row>
    <row r="32" spans="1:13" ht="15.75" customHeight="1">
      <c r="A32" s="46" t="s">
        <v>113</v>
      </c>
      <c r="C32" s="40"/>
      <c r="D32" s="24"/>
      <c r="E32" s="40"/>
      <c r="G32" s="40"/>
      <c r="I32" s="40"/>
      <c r="K32" s="40"/>
      <c r="M32" s="40"/>
    </row>
    <row r="33" spans="1:13" ht="18" customHeight="1">
      <c r="A33" s="47" t="s">
        <v>114</v>
      </c>
      <c r="B33" s="144" t="s">
        <v>97</v>
      </c>
      <c r="C33" s="146"/>
      <c r="D33" s="144" t="s">
        <v>100</v>
      </c>
      <c r="E33" s="146"/>
      <c r="F33" s="144" t="s">
        <v>115</v>
      </c>
      <c r="G33" s="146"/>
      <c r="H33" s="144" t="s">
        <v>116</v>
      </c>
      <c r="I33" s="146"/>
      <c r="J33" s="144" t="s">
        <v>117</v>
      </c>
      <c r="K33" s="146"/>
      <c r="L33" s="144" t="s">
        <v>13</v>
      </c>
      <c r="M33" s="146"/>
    </row>
    <row r="34" spans="1:13" ht="18" customHeight="1">
      <c r="A34" s="24"/>
      <c r="B34" s="8" t="s">
        <v>82</v>
      </c>
      <c r="C34" s="48" t="s">
        <v>83</v>
      </c>
      <c r="D34" s="8" t="s">
        <v>82</v>
      </c>
      <c r="E34" s="48" t="s">
        <v>83</v>
      </c>
      <c r="F34" s="8" t="s">
        <v>82</v>
      </c>
      <c r="G34" s="48" t="s">
        <v>83</v>
      </c>
      <c r="H34" s="8" t="s">
        <v>82</v>
      </c>
      <c r="I34" s="48" t="s">
        <v>83</v>
      </c>
      <c r="J34" s="8" t="s">
        <v>82</v>
      </c>
      <c r="K34" s="48" t="s">
        <v>83</v>
      </c>
      <c r="L34" s="8" t="s">
        <v>82</v>
      </c>
      <c r="M34" s="48" t="s">
        <v>83</v>
      </c>
    </row>
    <row r="35" spans="1:13" ht="18" customHeight="1">
      <c r="A35" s="9">
        <v>2020</v>
      </c>
      <c r="B35" s="35">
        <v>24</v>
      </c>
      <c r="C35" s="36">
        <f>B35/$L$35</f>
        <v>0.42857142857142855</v>
      </c>
      <c r="D35" s="35">
        <v>12</v>
      </c>
      <c r="E35" s="36">
        <f>D35/$L$35</f>
        <v>0.21428571428571427</v>
      </c>
      <c r="F35" s="35">
        <v>1</v>
      </c>
      <c r="G35" s="36">
        <f>F35/$L$35</f>
        <v>1.7857142857142856E-2</v>
      </c>
      <c r="H35" s="35">
        <v>19</v>
      </c>
      <c r="I35" s="36">
        <f>H35/$L$35</f>
        <v>0.3392857142857143</v>
      </c>
      <c r="J35" s="10" t="s">
        <v>92</v>
      </c>
      <c r="K35" s="35">
        <v>0</v>
      </c>
      <c r="L35" s="35">
        <f t="shared" ref="L35:L37" si="9">SUM(B35,D35,F35,H35,J35)</f>
        <v>56</v>
      </c>
      <c r="M35" s="36">
        <f>L35/$L$35</f>
        <v>1</v>
      </c>
    </row>
    <row r="36" spans="1:13" ht="18" customHeight="1">
      <c r="A36" s="9">
        <v>2021</v>
      </c>
      <c r="B36" s="38">
        <v>25</v>
      </c>
      <c r="C36" s="39">
        <f>B36/$L$36</f>
        <v>0.96153846153846156</v>
      </c>
      <c r="D36" s="38">
        <v>1</v>
      </c>
      <c r="E36" s="39">
        <f>D36/$L$36</f>
        <v>3.8461538461538464E-2</v>
      </c>
      <c r="F36" s="38">
        <v>0</v>
      </c>
      <c r="G36" s="39">
        <f>F36/$L$36</f>
        <v>0</v>
      </c>
      <c r="H36" s="38">
        <v>0</v>
      </c>
      <c r="I36" s="39">
        <f>H36/$L$36</f>
        <v>0</v>
      </c>
      <c r="J36" s="12" t="s">
        <v>92</v>
      </c>
      <c r="K36" s="38">
        <v>0</v>
      </c>
      <c r="L36" s="38">
        <f t="shared" si="9"/>
        <v>26</v>
      </c>
      <c r="M36" s="39">
        <f>L36/$L$36</f>
        <v>1</v>
      </c>
    </row>
    <row r="37" spans="1:13" ht="18" customHeight="1">
      <c r="A37" s="9">
        <v>2022</v>
      </c>
      <c r="B37" s="35">
        <v>63</v>
      </c>
      <c r="C37" s="36">
        <f>B37/$L$37</f>
        <v>0.45652173913043476</v>
      </c>
      <c r="D37" s="35">
        <v>18</v>
      </c>
      <c r="E37" s="36">
        <f>D37/$L$37</f>
        <v>0.13043478260869565</v>
      </c>
      <c r="F37" s="35">
        <v>8</v>
      </c>
      <c r="G37" s="36">
        <f>F37/$L$37</f>
        <v>5.7971014492753624E-2</v>
      </c>
      <c r="H37" s="35">
        <v>45</v>
      </c>
      <c r="I37" s="36">
        <f>H37/$L$37</f>
        <v>0.32608695652173914</v>
      </c>
      <c r="J37" s="35">
        <v>4</v>
      </c>
      <c r="K37" s="36">
        <f>J37/$L$37</f>
        <v>2.8985507246376812E-2</v>
      </c>
      <c r="L37" s="35">
        <f t="shared" si="9"/>
        <v>138</v>
      </c>
      <c r="M37" s="36">
        <f>L37/$L$37</f>
        <v>1</v>
      </c>
    </row>
    <row r="38" spans="1:13" ht="18" customHeight="1">
      <c r="A38" s="9">
        <v>2023</v>
      </c>
      <c r="B38" s="38">
        <v>75</v>
      </c>
      <c r="C38" s="39">
        <f t="shared" ref="C38:C39" si="10">B38/L38</f>
        <v>0.54347826086956519</v>
      </c>
      <c r="D38" s="38">
        <v>17</v>
      </c>
      <c r="E38" s="39">
        <f t="shared" ref="E38:E39" si="11">D38/L38</f>
        <v>0.12318840579710146</v>
      </c>
      <c r="F38" s="38">
        <v>7</v>
      </c>
      <c r="G38" s="39">
        <f t="shared" ref="G38:G39" si="12">F38/L38</f>
        <v>5.0724637681159424E-2</v>
      </c>
      <c r="H38" s="38">
        <v>35</v>
      </c>
      <c r="I38" s="39">
        <f t="shared" ref="I38:I39" si="13">H38/L38</f>
        <v>0.25362318840579712</v>
      </c>
      <c r="J38" s="38">
        <v>4</v>
      </c>
      <c r="K38" s="39">
        <f t="shared" ref="K38:K39" si="14">J38/L38</f>
        <v>2.8985507246376812E-2</v>
      </c>
      <c r="L38" s="38">
        <v>138</v>
      </c>
      <c r="M38" s="39">
        <f t="shared" ref="M38:M39" si="15">L38/L38</f>
        <v>1</v>
      </c>
    </row>
    <row r="39" spans="1:13" ht="18" customHeight="1">
      <c r="A39" s="9">
        <v>2024</v>
      </c>
      <c r="B39" s="35">
        <v>71</v>
      </c>
      <c r="C39" s="36">
        <f t="shared" si="10"/>
        <v>0.47972972972972971</v>
      </c>
      <c r="D39" s="35">
        <v>29</v>
      </c>
      <c r="E39" s="36">
        <f t="shared" si="11"/>
        <v>0.19594594594594594</v>
      </c>
      <c r="F39" s="35">
        <v>5</v>
      </c>
      <c r="G39" s="36">
        <f t="shared" si="12"/>
        <v>3.3783783783783786E-2</v>
      </c>
      <c r="H39" s="35">
        <v>36</v>
      </c>
      <c r="I39" s="36">
        <f t="shared" si="13"/>
        <v>0.24324324324324326</v>
      </c>
      <c r="J39" s="35">
        <v>6</v>
      </c>
      <c r="K39" s="36">
        <f t="shared" si="14"/>
        <v>4.0540540540540543E-2</v>
      </c>
      <c r="L39" s="35">
        <v>148</v>
      </c>
      <c r="M39" s="36">
        <f t="shared" si="15"/>
        <v>1</v>
      </c>
    </row>
    <row r="40" spans="1:13" ht="15.75" customHeight="1">
      <c r="A40" s="14" t="s">
        <v>95</v>
      </c>
      <c r="B40" s="6"/>
      <c r="C40" s="40"/>
      <c r="D40" s="21"/>
      <c r="E40" s="40"/>
      <c r="F40" s="6"/>
      <c r="G40" s="40"/>
      <c r="H40" s="6"/>
      <c r="I40" s="40"/>
      <c r="J40" s="6"/>
      <c r="K40" s="40"/>
      <c r="L40" s="6"/>
      <c r="M40" s="40"/>
    </row>
    <row r="41" spans="1:13" ht="18.75" customHeight="1">
      <c r="A41" s="152" t="s">
        <v>124</v>
      </c>
      <c r="B41" s="148"/>
      <c r="C41" s="148"/>
      <c r="D41" s="148"/>
      <c r="E41" s="148"/>
      <c r="F41" s="148"/>
      <c r="G41" s="148"/>
      <c r="H41" s="148"/>
      <c r="I41" s="148"/>
      <c r="K41" s="40"/>
      <c r="M41" s="40"/>
    </row>
    <row r="42" spans="1:13" ht="15.75" customHeight="1">
      <c r="A42" s="24"/>
      <c r="B42" s="67"/>
      <c r="C42" s="40"/>
      <c r="D42" s="21"/>
      <c r="E42" s="40"/>
      <c r="G42" s="40"/>
      <c r="I42" s="40"/>
      <c r="K42" s="40"/>
      <c r="M42" s="40"/>
    </row>
    <row r="43" spans="1:13" ht="15.75" customHeight="1">
      <c r="A43" s="68"/>
      <c r="C43" s="40"/>
      <c r="D43" s="21"/>
      <c r="E43" s="40"/>
      <c r="G43" s="40"/>
      <c r="I43" s="40"/>
      <c r="K43" s="40"/>
      <c r="M43" s="40"/>
    </row>
    <row r="44" spans="1:13" ht="15.75" customHeight="1">
      <c r="A44" s="20"/>
      <c r="B44" s="67"/>
      <c r="C44" s="40"/>
      <c r="D44" s="21"/>
      <c r="E44" s="40"/>
      <c r="G44" s="40"/>
      <c r="I44" s="40"/>
      <c r="K44" s="40"/>
      <c r="M44" s="40"/>
    </row>
    <row r="45" spans="1:13" ht="15.75" customHeight="1">
      <c r="A45" s="20"/>
      <c r="C45" s="40"/>
      <c r="D45" s="21"/>
      <c r="E45" s="40"/>
      <c r="G45" s="40"/>
      <c r="I45" s="40"/>
      <c r="J45" s="37"/>
      <c r="K45" s="40"/>
      <c r="M45" s="40"/>
    </row>
    <row r="46" spans="1:13" ht="15.75" customHeight="1">
      <c r="A46" s="20"/>
      <c r="C46" s="40"/>
      <c r="D46" s="21"/>
      <c r="E46" s="40"/>
      <c r="G46" s="40"/>
      <c r="I46" s="40"/>
      <c r="K46" s="40"/>
      <c r="M46" s="40"/>
    </row>
    <row r="47" spans="1:13" ht="15.75" customHeight="1">
      <c r="A47" s="65"/>
      <c r="C47" s="40"/>
      <c r="D47" s="21"/>
      <c r="E47" s="40"/>
      <c r="G47" s="40"/>
      <c r="I47" s="40"/>
      <c r="K47" s="40"/>
      <c r="M47" s="40"/>
    </row>
    <row r="48" spans="1:13" ht="15.75" customHeight="1">
      <c r="A48" s="24"/>
      <c r="C48" s="40"/>
      <c r="D48" s="21"/>
      <c r="E48" s="40"/>
      <c r="G48" s="40"/>
      <c r="I48" s="40"/>
      <c r="K48" s="40"/>
      <c r="M48" s="40"/>
    </row>
    <row r="49" spans="1:13" ht="15.75" customHeight="1">
      <c r="A49" s="24"/>
      <c r="C49" s="40"/>
      <c r="D49" s="21"/>
      <c r="E49" s="40"/>
      <c r="G49" s="40"/>
      <c r="I49" s="40"/>
      <c r="K49" s="40"/>
      <c r="M49" s="40"/>
    </row>
    <row r="50" spans="1:13" ht="15.75" customHeight="1">
      <c r="A50" s="24"/>
      <c r="C50" s="40"/>
      <c r="D50" s="21"/>
      <c r="E50" s="40"/>
      <c r="G50" s="40"/>
      <c r="I50" s="40"/>
      <c r="K50" s="40"/>
      <c r="M50" s="40"/>
    </row>
    <row r="51" spans="1:13" ht="15.75" customHeight="1">
      <c r="A51" s="24"/>
      <c r="C51" s="40"/>
      <c r="D51" s="21"/>
      <c r="E51" s="40"/>
      <c r="G51" s="40"/>
      <c r="I51" s="40"/>
      <c r="K51" s="40"/>
      <c r="M51" s="40"/>
    </row>
    <row r="52" spans="1:13" ht="15.75" customHeight="1">
      <c r="A52" s="24"/>
      <c r="C52" s="40"/>
      <c r="D52" s="21"/>
      <c r="E52" s="40"/>
      <c r="G52" s="40"/>
      <c r="I52" s="40"/>
      <c r="K52" s="40"/>
      <c r="M52" s="40"/>
    </row>
    <row r="53" spans="1:13" ht="15.75" customHeight="1">
      <c r="A53" s="24"/>
      <c r="C53" s="40"/>
      <c r="D53" s="21"/>
      <c r="E53" s="40"/>
      <c r="G53" s="40"/>
      <c r="I53" s="40"/>
      <c r="K53" s="40"/>
      <c r="M53" s="40"/>
    </row>
    <row r="54" spans="1:13" ht="15.75" customHeight="1">
      <c r="A54" s="24"/>
      <c r="C54" s="40"/>
      <c r="D54" s="21"/>
      <c r="E54" s="40"/>
      <c r="G54" s="40"/>
      <c r="I54" s="40"/>
      <c r="K54" s="40"/>
      <c r="M54" s="40"/>
    </row>
    <row r="55" spans="1:13" ht="15.75" customHeight="1">
      <c r="A55" s="24"/>
      <c r="C55" s="40"/>
      <c r="D55" s="21"/>
      <c r="E55" s="40"/>
      <c r="G55" s="40"/>
      <c r="I55" s="40"/>
      <c r="K55" s="40"/>
      <c r="M55" s="40"/>
    </row>
    <row r="56" spans="1:13" ht="15.75" customHeight="1">
      <c r="A56" s="24"/>
      <c r="C56" s="40"/>
      <c r="D56" s="21"/>
      <c r="E56" s="40"/>
      <c r="G56" s="40"/>
      <c r="I56" s="40"/>
      <c r="K56" s="40"/>
      <c r="M56" s="40"/>
    </row>
    <row r="57" spans="1:13" ht="15.75" customHeight="1">
      <c r="A57" s="24"/>
      <c r="C57" s="40"/>
      <c r="D57" s="21"/>
      <c r="E57" s="40"/>
      <c r="G57" s="40"/>
      <c r="I57" s="40"/>
      <c r="K57" s="40"/>
      <c r="M57" s="40"/>
    </row>
    <row r="58" spans="1:13" ht="15.75" customHeight="1">
      <c r="A58" s="24"/>
      <c r="C58" s="40"/>
      <c r="D58" s="21"/>
      <c r="E58" s="40"/>
      <c r="G58" s="40"/>
      <c r="I58" s="40"/>
      <c r="K58" s="40"/>
      <c r="M58" s="40"/>
    </row>
    <row r="59" spans="1:13" ht="15.75" customHeight="1">
      <c r="A59" s="24"/>
      <c r="C59" s="40"/>
      <c r="D59" s="21"/>
      <c r="E59" s="40"/>
      <c r="G59" s="40"/>
      <c r="I59" s="40"/>
      <c r="K59" s="40"/>
      <c r="M59" s="40"/>
    </row>
    <row r="60" spans="1:13" ht="15.75" customHeight="1">
      <c r="A60" s="24"/>
      <c r="C60" s="40"/>
      <c r="D60" s="21"/>
      <c r="E60" s="40"/>
      <c r="G60" s="40"/>
      <c r="I60" s="40"/>
      <c r="K60" s="40"/>
      <c r="M60" s="40"/>
    </row>
    <row r="61" spans="1:13" ht="15.75" customHeight="1">
      <c r="A61" s="24"/>
      <c r="C61" s="40"/>
      <c r="D61" s="21"/>
      <c r="E61" s="40"/>
      <c r="G61" s="40"/>
      <c r="I61" s="40"/>
      <c r="K61" s="40"/>
      <c r="M61" s="40"/>
    </row>
    <row r="62" spans="1:13" ht="15.75" customHeight="1">
      <c r="A62" s="24"/>
      <c r="C62" s="40"/>
      <c r="D62" s="21"/>
      <c r="E62" s="40"/>
      <c r="G62" s="40"/>
      <c r="I62" s="40"/>
      <c r="K62" s="40"/>
      <c r="M62" s="40"/>
    </row>
    <row r="63" spans="1:13" ht="15.75" customHeight="1">
      <c r="A63" s="24"/>
      <c r="C63" s="40"/>
      <c r="D63" s="21"/>
      <c r="E63" s="40"/>
      <c r="G63" s="40"/>
      <c r="I63" s="40"/>
      <c r="K63" s="40"/>
      <c r="M63" s="40"/>
    </row>
    <row r="64" spans="1:13" ht="15.75" customHeight="1">
      <c r="A64" s="24"/>
      <c r="C64" s="40"/>
      <c r="D64" s="21"/>
      <c r="E64" s="40"/>
      <c r="G64" s="40"/>
      <c r="I64" s="40"/>
      <c r="K64" s="40"/>
      <c r="M64" s="40"/>
    </row>
    <row r="65" spans="1:13" ht="15.75" customHeight="1">
      <c r="A65" s="24"/>
      <c r="C65" s="40"/>
      <c r="D65" s="21"/>
      <c r="E65" s="40"/>
      <c r="G65" s="40"/>
      <c r="I65" s="40"/>
      <c r="K65" s="40"/>
      <c r="M65" s="40"/>
    </row>
    <row r="66" spans="1:13" ht="15.75" customHeight="1">
      <c r="A66" s="24"/>
      <c r="C66" s="40"/>
      <c r="D66" s="21"/>
      <c r="E66" s="40"/>
      <c r="G66" s="40"/>
      <c r="I66" s="40"/>
      <c r="K66" s="40"/>
      <c r="M66" s="40"/>
    </row>
    <row r="67" spans="1:13" ht="15.75" customHeight="1">
      <c r="A67" s="24"/>
      <c r="C67" s="40"/>
      <c r="D67" s="21"/>
      <c r="E67" s="40"/>
      <c r="G67" s="40"/>
      <c r="I67" s="40"/>
      <c r="K67" s="40"/>
      <c r="M67" s="40"/>
    </row>
    <row r="68" spans="1:13" ht="15.75" customHeight="1">
      <c r="A68" s="24"/>
      <c r="C68" s="40"/>
      <c r="D68" s="21"/>
      <c r="E68" s="40"/>
      <c r="G68" s="40"/>
      <c r="I68" s="40"/>
      <c r="K68" s="40"/>
      <c r="M68" s="40"/>
    </row>
    <row r="69" spans="1:13" ht="15.75" customHeight="1">
      <c r="A69" s="24"/>
      <c r="C69" s="40"/>
      <c r="D69" s="21"/>
      <c r="E69" s="40"/>
      <c r="G69" s="40"/>
      <c r="I69" s="40"/>
      <c r="K69" s="40"/>
      <c r="M69" s="40"/>
    </row>
    <row r="70" spans="1:13" ht="15.75" customHeight="1">
      <c r="A70" s="24"/>
      <c r="C70" s="40"/>
      <c r="D70" s="21"/>
      <c r="E70" s="40"/>
      <c r="G70" s="40"/>
      <c r="I70" s="40"/>
      <c r="K70" s="40"/>
      <c r="M70" s="40"/>
    </row>
    <row r="71" spans="1:13" ht="15.75" customHeight="1">
      <c r="A71" s="24"/>
      <c r="C71" s="40"/>
      <c r="D71" s="21"/>
      <c r="E71" s="40"/>
      <c r="G71" s="40"/>
      <c r="I71" s="40"/>
      <c r="K71" s="40"/>
      <c r="M71" s="40"/>
    </row>
    <row r="72" spans="1:13" ht="15.75" customHeight="1">
      <c r="A72" s="24"/>
      <c r="C72" s="40"/>
      <c r="D72" s="21"/>
      <c r="E72" s="40"/>
      <c r="G72" s="40"/>
      <c r="I72" s="40"/>
      <c r="K72" s="40"/>
      <c r="M72" s="40"/>
    </row>
    <row r="73" spans="1:13" ht="15.75" customHeight="1">
      <c r="A73" s="24"/>
      <c r="C73" s="40"/>
      <c r="D73" s="21"/>
      <c r="E73" s="40"/>
      <c r="G73" s="40"/>
      <c r="I73" s="40"/>
      <c r="K73" s="40"/>
      <c r="M73" s="40"/>
    </row>
    <row r="74" spans="1:13" ht="15.75" customHeight="1">
      <c r="A74" s="24"/>
      <c r="C74" s="40"/>
      <c r="D74" s="21"/>
      <c r="E74" s="40"/>
      <c r="G74" s="40"/>
      <c r="I74" s="40"/>
      <c r="K74" s="40"/>
      <c r="M74" s="40"/>
    </row>
    <row r="75" spans="1:13" ht="15.75" customHeight="1">
      <c r="A75" s="24"/>
      <c r="C75" s="40"/>
      <c r="D75" s="21"/>
      <c r="E75" s="40"/>
      <c r="G75" s="40"/>
      <c r="I75" s="40"/>
      <c r="K75" s="40"/>
      <c r="M75" s="40"/>
    </row>
    <row r="76" spans="1:13" ht="15.75" customHeight="1">
      <c r="A76" s="24"/>
      <c r="C76" s="40"/>
      <c r="D76" s="21"/>
      <c r="E76" s="40"/>
      <c r="G76" s="40"/>
      <c r="I76" s="40"/>
      <c r="K76" s="40"/>
      <c r="M76" s="40"/>
    </row>
    <row r="77" spans="1:13" ht="15.75" customHeight="1">
      <c r="A77" s="24"/>
      <c r="C77" s="40"/>
      <c r="D77" s="21"/>
      <c r="E77" s="40"/>
      <c r="G77" s="40"/>
      <c r="I77" s="40"/>
      <c r="K77" s="40"/>
      <c r="M77" s="40"/>
    </row>
    <row r="78" spans="1:13" ht="15.75" customHeight="1">
      <c r="A78" s="24"/>
      <c r="C78" s="40"/>
      <c r="D78" s="21"/>
      <c r="E78" s="40"/>
      <c r="G78" s="40"/>
      <c r="I78" s="40"/>
      <c r="K78" s="40"/>
      <c r="M78" s="40"/>
    </row>
    <row r="79" spans="1:13" ht="15.75" customHeight="1">
      <c r="A79" s="24"/>
      <c r="C79" s="40"/>
      <c r="D79" s="21"/>
      <c r="E79" s="40"/>
      <c r="G79" s="40"/>
      <c r="I79" s="40"/>
      <c r="K79" s="40"/>
      <c r="M79" s="40"/>
    </row>
    <row r="80" spans="1:13" ht="15.75" customHeight="1">
      <c r="A80" s="24"/>
      <c r="C80" s="40"/>
      <c r="D80" s="21"/>
      <c r="E80" s="40"/>
      <c r="G80" s="40"/>
      <c r="I80" s="40"/>
      <c r="K80" s="40"/>
      <c r="M80" s="40"/>
    </row>
    <row r="81" spans="1:13" ht="15.75" customHeight="1">
      <c r="A81" s="24"/>
      <c r="C81" s="40"/>
      <c r="D81" s="21"/>
      <c r="E81" s="40"/>
      <c r="G81" s="40"/>
      <c r="I81" s="40"/>
      <c r="K81" s="40"/>
      <c r="M81" s="40"/>
    </row>
    <row r="82" spans="1:13" ht="15.75" customHeight="1">
      <c r="A82" s="24"/>
      <c r="C82" s="40"/>
      <c r="D82" s="21"/>
      <c r="E82" s="40"/>
      <c r="G82" s="40"/>
      <c r="I82" s="40"/>
      <c r="K82" s="40"/>
      <c r="M82" s="40"/>
    </row>
    <row r="83" spans="1:13" ht="15.75" customHeight="1">
      <c r="A83" s="24"/>
      <c r="C83" s="40"/>
      <c r="D83" s="21"/>
      <c r="E83" s="40"/>
      <c r="G83" s="40"/>
      <c r="I83" s="40"/>
      <c r="K83" s="40"/>
      <c r="M83" s="40"/>
    </row>
    <row r="84" spans="1:13" ht="15.75" customHeight="1">
      <c r="A84" s="24"/>
      <c r="C84" s="40"/>
      <c r="D84" s="21"/>
      <c r="E84" s="40"/>
      <c r="G84" s="40"/>
      <c r="I84" s="40"/>
      <c r="K84" s="40"/>
      <c r="M84" s="40"/>
    </row>
    <row r="85" spans="1:13" ht="15.75" customHeight="1">
      <c r="A85" s="24"/>
      <c r="C85" s="40"/>
      <c r="D85" s="21"/>
      <c r="E85" s="40"/>
      <c r="G85" s="40"/>
      <c r="I85" s="40"/>
      <c r="K85" s="40"/>
      <c r="M85" s="40"/>
    </row>
    <row r="86" spans="1:13" ht="15.75" customHeight="1">
      <c r="A86" s="24"/>
      <c r="C86" s="40"/>
      <c r="D86" s="21"/>
      <c r="E86" s="40"/>
      <c r="G86" s="40"/>
      <c r="I86" s="40"/>
      <c r="K86" s="40"/>
      <c r="M86" s="40"/>
    </row>
    <row r="87" spans="1:13" ht="15.75" customHeight="1">
      <c r="A87" s="24"/>
      <c r="C87" s="40"/>
      <c r="D87" s="21"/>
      <c r="E87" s="40"/>
      <c r="G87" s="40"/>
      <c r="I87" s="40"/>
      <c r="K87" s="40"/>
      <c r="M87" s="40"/>
    </row>
    <row r="88" spans="1:13" ht="15.75" customHeight="1">
      <c r="A88" s="24"/>
      <c r="C88" s="40"/>
      <c r="D88" s="21"/>
      <c r="E88" s="40"/>
      <c r="G88" s="40"/>
      <c r="I88" s="40"/>
      <c r="K88" s="40"/>
      <c r="M88" s="40"/>
    </row>
    <row r="89" spans="1:13" ht="15.75" customHeight="1">
      <c r="A89" s="24"/>
      <c r="C89" s="40"/>
      <c r="D89" s="21"/>
      <c r="E89" s="40"/>
      <c r="G89" s="40"/>
      <c r="I89" s="40"/>
      <c r="K89" s="40"/>
      <c r="M89" s="40"/>
    </row>
    <row r="90" spans="1:13" ht="15.75" customHeight="1">
      <c r="A90" s="24"/>
      <c r="C90" s="40"/>
      <c r="D90" s="21"/>
      <c r="E90" s="40"/>
      <c r="G90" s="40"/>
      <c r="I90" s="40"/>
      <c r="K90" s="40"/>
      <c r="M90" s="40"/>
    </row>
    <row r="91" spans="1:13" ht="15.75" customHeight="1">
      <c r="A91" s="24"/>
      <c r="C91" s="40"/>
      <c r="D91" s="21"/>
      <c r="E91" s="40"/>
      <c r="G91" s="40"/>
      <c r="I91" s="40"/>
      <c r="K91" s="40"/>
      <c r="M91" s="40"/>
    </row>
    <row r="92" spans="1:13" ht="15.75" customHeight="1">
      <c r="A92" s="24"/>
      <c r="C92" s="40"/>
      <c r="D92" s="21"/>
      <c r="E92" s="40"/>
      <c r="G92" s="40"/>
      <c r="I92" s="40"/>
      <c r="K92" s="40"/>
      <c r="M92" s="40"/>
    </row>
    <row r="93" spans="1:13" ht="15.75" customHeight="1">
      <c r="A93" s="24"/>
      <c r="C93" s="40"/>
      <c r="D93" s="21"/>
      <c r="E93" s="40"/>
      <c r="G93" s="40"/>
      <c r="I93" s="40"/>
      <c r="K93" s="40"/>
      <c r="M93" s="40"/>
    </row>
    <row r="94" spans="1:13" ht="15.75" customHeight="1">
      <c r="A94" s="24"/>
      <c r="C94" s="40"/>
      <c r="D94" s="21"/>
      <c r="E94" s="40"/>
      <c r="G94" s="40"/>
      <c r="I94" s="40"/>
      <c r="K94" s="40"/>
      <c r="M94" s="40"/>
    </row>
    <row r="95" spans="1:13" ht="15.75" customHeight="1">
      <c r="A95" s="24"/>
      <c r="C95" s="40"/>
      <c r="D95" s="21"/>
      <c r="E95" s="40"/>
      <c r="G95" s="40"/>
      <c r="I95" s="40"/>
      <c r="K95" s="40"/>
      <c r="M95" s="40"/>
    </row>
    <row r="96" spans="1:13" ht="15.75" customHeight="1">
      <c r="A96" s="24"/>
      <c r="C96" s="40"/>
      <c r="D96" s="21"/>
      <c r="E96" s="40"/>
      <c r="G96" s="40"/>
      <c r="I96" s="40"/>
      <c r="K96" s="40"/>
      <c r="M96" s="40"/>
    </row>
    <row r="97" spans="1:13" ht="15.75" customHeight="1">
      <c r="A97" s="24"/>
      <c r="C97" s="40"/>
      <c r="D97" s="21"/>
      <c r="E97" s="40"/>
      <c r="G97" s="40"/>
      <c r="I97" s="40"/>
      <c r="K97" s="40"/>
      <c r="M97" s="40"/>
    </row>
    <row r="98" spans="1:13" ht="15.75" customHeight="1">
      <c r="A98" s="24"/>
      <c r="C98" s="40"/>
      <c r="D98" s="21"/>
      <c r="E98" s="40"/>
      <c r="G98" s="40"/>
      <c r="I98" s="40"/>
      <c r="K98" s="40"/>
      <c r="M98" s="40"/>
    </row>
    <row r="99" spans="1:13" ht="15.75" customHeight="1">
      <c r="A99" s="24"/>
      <c r="C99" s="40"/>
      <c r="D99" s="21"/>
      <c r="E99" s="40"/>
      <c r="G99" s="40"/>
      <c r="I99" s="40"/>
      <c r="K99" s="40"/>
      <c r="M99" s="40"/>
    </row>
    <row r="100" spans="1:13" ht="15.75" customHeight="1">
      <c r="A100" s="24"/>
      <c r="C100" s="40"/>
      <c r="D100" s="21"/>
      <c r="E100" s="40"/>
      <c r="G100" s="40"/>
      <c r="I100" s="40"/>
      <c r="K100" s="40"/>
      <c r="M100" s="40"/>
    </row>
    <row r="101" spans="1:13" ht="15.75" customHeight="1">
      <c r="A101" s="24"/>
      <c r="C101" s="40"/>
      <c r="D101" s="21"/>
      <c r="E101" s="40"/>
      <c r="G101" s="40"/>
      <c r="I101" s="40"/>
      <c r="K101" s="40"/>
      <c r="M101" s="40"/>
    </row>
    <row r="102" spans="1:13" ht="15.75" customHeight="1">
      <c r="A102" s="24"/>
      <c r="C102" s="40"/>
      <c r="D102" s="21"/>
      <c r="E102" s="40"/>
      <c r="G102" s="40"/>
      <c r="I102" s="40"/>
      <c r="K102" s="40"/>
      <c r="M102" s="40"/>
    </row>
    <row r="103" spans="1:13" ht="15.75" customHeight="1">
      <c r="A103" s="24"/>
      <c r="C103" s="40"/>
      <c r="D103" s="21"/>
      <c r="E103" s="40"/>
      <c r="G103" s="40"/>
      <c r="I103" s="40"/>
      <c r="K103" s="40"/>
      <c r="M103" s="40"/>
    </row>
    <row r="104" spans="1:13" ht="15.75" customHeight="1">
      <c r="A104" s="24"/>
      <c r="C104" s="40"/>
      <c r="D104" s="21"/>
      <c r="E104" s="40"/>
      <c r="G104" s="40"/>
      <c r="I104" s="40"/>
      <c r="K104" s="40"/>
      <c r="M104" s="40"/>
    </row>
    <row r="105" spans="1:13" ht="15.75" customHeight="1">
      <c r="A105" s="24"/>
      <c r="C105" s="40"/>
      <c r="D105" s="21"/>
      <c r="E105" s="40"/>
      <c r="G105" s="40"/>
      <c r="I105" s="40"/>
      <c r="K105" s="40"/>
      <c r="M105" s="40"/>
    </row>
    <row r="106" spans="1:13" ht="15.75" customHeight="1">
      <c r="A106" s="24"/>
      <c r="C106" s="40"/>
      <c r="D106" s="21"/>
      <c r="E106" s="40"/>
      <c r="G106" s="40"/>
      <c r="I106" s="40"/>
      <c r="K106" s="40"/>
      <c r="M106" s="40"/>
    </row>
    <row r="107" spans="1:13" ht="15.75" customHeight="1">
      <c r="A107" s="24"/>
      <c r="C107" s="40"/>
      <c r="D107" s="21"/>
      <c r="E107" s="40"/>
      <c r="G107" s="40"/>
      <c r="I107" s="40"/>
      <c r="K107" s="40"/>
      <c r="M107" s="40"/>
    </row>
    <row r="108" spans="1:13" ht="15.75" customHeight="1">
      <c r="A108" s="24"/>
      <c r="C108" s="40"/>
      <c r="D108" s="21"/>
      <c r="E108" s="40"/>
      <c r="G108" s="40"/>
      <c r="I108" s="40"/>
      <c r="K108" s="40"/>
      <c r="M108" s="40"/>
    </row>
    <row r="109" spans="1:13" ht="15.75" customHeight="1">
      <c r="A109" s="24"/>
      <c r="C109" s="40"/>
      <c r="D109" s="21"/>
      <c r="E109" s="40"/>
      <c r="G109" s="40"/>
      <c r="I109" s="40"/>
      <c r="K109" s="40"/>
      <c r="M109" s="40"/>
    </row>
    <row r="110" spans="1:13" ht="15.75" customHeight="1">
      <c r="A110" s="24"/>
      <c r="C110" s="40"/>
      <c r="D110" s="21"/>
      <c r="E110" s="40"/>
      <c r="G110" s="40"/>
      <c r="I110" s="40"/>
      <c r="K110" s="40"/>
      <c r="M110" s="40"/>
    </row>
    <row r="111" spans="1:13" ht="15.75" customHeight="1">
      <c r="A111" s="24"/>
      <c r="C111" s="40"/>
      <c r="D111" s="21"/>
      <c r="E111" s="40"/>
      <c r="G111" s="40"/>
      <c r="I111" s="40"/>
      <c r="K111" s="40"/>
      <c r="M111" s="40"/>
    </row>
    <row r="112" spans="1:13" ht="15.75" customHeight="1">
      <c r="A112" s="24"/>
      <c r="C112" s="40"/>
      <c r="D112" s="21"/>
      <c r="E112" s="40"/>
      <c r="G112" s="40"/>
      <c r="I112" s="40"/>
      <c r="K112" s="40"/>
      <c r="M112" s="40"/>
    </row>
    <row r="113" spans="1:13" ht="15.75" customHeight="1">
      <c r="A113" s="24"/>
      <c r="C113" s="40"/>
      <c r="D113" s="21"/>
      <c r="E113" s="40"/>
      <c r="G113" s="40"/>
      <c r="I113" s="40"/>
      <c r="K113" s="40"/>
      <c r="M113" s="40"/>
    </row>
    <row r="114" spans="1:13" ht="15.75" customHeight="1">
      <c r="A114" s="24"/>
      <c r="C114" s="40"/>
      <c r="D114" s="21"/>
      <c r="E114" s="40"/>
      <c r="G114" s="40"/>
      <c r="I114" s="40"/>
      <c r="K114" s="40"/>
      <c r="M114" s="40"/>
    </row>
    <row r="115" spans="1:13" ht="15.75" customHeight="1">
      <c r="A115" s="24"/>
      <c r="C115" s="40"/>
      <c r="D115" s="21"/>
      <c r="E115" s="40"/>
      <c r="G115" s="40"/>
      <c r="I115" s="40"/>
      <c r="K115" s="40"/>
      <c r="M115" s="40"/>
    </row>
    <row r="116" spans="1:13" ht="15.75" customHeight="1">
      <c r="A116" s="24"/>
      <c r="C116" s="40"/>
      <c r="D116" s="21"/>
      <c r="E116" s="40"/>
      <c r="G116" s="40"/>
      <c r="I116" s="40"/>
      <c r="K116" s="40"/>
      <c r="M116" s="40"/>
    </row>
    <row r="117" spans="1:13" ht="15.75" customHeight="1">
      <c r="A117" s="24"/>
      <c r="C117" s="40"/>
      <c r="D117" s="21"/>
      <c r="E117" s="40"/>
      <c r="G117" s="40"/>
      <c r="I117" s="40"/>
      <c r="K117" s="40"/>
      <c r="M117" s="40"/>
    </row>
    <row r="118" spans="1:13" ht="15.75" customHeight="1">
      <c r="A118" s="24"/>
      <c r="C118" s="40"/>
      <c r="D118" s="21"/>
      <c r="E118" s="40"/>
      <c r="G118" s="40"/>
      <c r="I118" s="40"/>
      <c r="K118" s="40"/>
      <c r="M118" s="40"/>
    </row>
    <row r="119" spans="1:13" ht="15.75" customHeight="1">
      <c r="A119" s="24"/>
      <c r="C119" s="40"/>
      <c r="D119" s="21"/>
      <c r="E119" s="40"/>
      <c r="G119" s="40"/>
      <c r="I119" s="40"/>
      <c r="K119" s="40"/>
      <c r="M119" s="40"/>
    </row>
    <row r="120" spans="1:13" ht="15.75" customHeight="1">
      <c r="A120" s="24"/>
      <c r="C120" s="40"/>
      <c r="D120" s="21"/>
      <c r="E120" s="40"/>
      <c r="G120" s="40"/>
      <c r="I120" s="40"/>
      <c r="K120" s="40"/>
      <c r="M120" s="40"/>
    </row>
    <row r="121" spans="1:13" ht="15.75" customHeight="1">
      <c r="A121" s="24"/>
      <c r="C121" s="40"/>
      <c r="D121" s="21"/>
      <c r="E121" s="40"/>
      <c r="G121" s="40"/>
      <c r="I121" s="40"/>
      <c r="K121" s="40"/>
      <c r="M121" s="40"/>
    </row>
    <row r="122" spans="1:13" ht="15.75" customHeight="1">
      <c r="A122" s="24"/>
      <c r="C122" s="40"/>
      <c r="D122" s="21"/>
      <c r="E122" s="40"/>
      <c r="G122" s="40"/>
      <c r="I122" s="40"/>
      <c r="K122" s="40"/>
      <c r="M122" s="40"/>
    </row>
    <row r="123" spans="1:13" ht="15.75" customHeight="1">
      <c r="A123" s="24"/>
      <c r="C123" s="40"/>
      <c r="D123" s="21"/>
      <c r="E123" s="40"/>
      <c r="G123" s="40"/>
      <c r="I123" s="40"/>
      <c r="K123" s="40"/>
      <c r="M123" s="40"/>
    </row>
    <row r="124" spans="1:13" ht="15.75" customHeight="1">
      <c r="A124" s="24"/>
      <c r="C124" s="40"/>
      <c r="D124" s="21"/>
      <c r="E124" s="40"/>
      <c r="G124" s="40"/>
      <c r="I124" s="40"/>
      <c r="K124" s="40"/>
      <c r="M124" s="40"/>
    </row>
    <row r="125" spans="1:13" ht="15.75" customHeight="1">
      <c r="A125" s="24"/>
      <c r="C125" s="40"/>
      <c r="D125" s="21"/>
      <c r="E125" s="40"/>
      <c r="G125" s="40"/>
      <c r="I125" s="40"/>
      <c r="K125" s="40"/>
      <c r="M125" s="40"/>
    </row>
    <row r="126" spans="1:13" ht="15.75" customHeight="1">
      <c r="A126" s="24"/>
      <c r="C126" s="40"/>
      <c r="D126" s="21"/>
      <c r="E126" s="40"/>
      <c r="G126" s="40"/>
      <c r="I126" s="40"/>
      <c r="K126" s="40"/>
      <c r="M126" s="40"/>
    </row>
    <row r="127" spans="1:13" ht="15.75" customHeight="1">
      <c r="A127" s="24"/>
      <c r="C127" s="40"/>
      <c r="D127" s="21"/>
      <c r="E127" s="40"/>
      <c r="G127" s="40"/>
      <c r="I127" s="40"/>
      <c r="K127" s="40"/>
      <c r="M127" s="40"/>
    </row>
    <row r="128" spans="1:13" ht="15.75" customHeight="1">
      <c r="A128" s="24"/>
      <c r="C128" s="40"/>
      <c r="D128" s="21"/>
      <c r="E128" s="40"/>
      <c r="G128" s="40"/>
      <c r="I128" s="40"/>
      <c r="K128" s="40"/>
      <c r="M128" s="40"/>
    </row>
    <row r="129" spans="1:13" ht="15.75" customHeight="1">
      <c r="A129" s="24"/>
      <c r="C129" s="40"/>
      <c r="D129" s="21"/>
      <c r="E129" s="40"/>
      <c r="G129" s="40"/>
      <c r="I129" s="40"/>
      <c r="K129" s="40"/>
      <c r="M129" s="40"/>
    </row>
    <row r="130" spans="1:13" ht="15.75" customHeight="1">
      <c r="A130" s="24"/>
      <c r="C130" s="40"/>
      <c r="D130" s="21"/>
      <c r="E130" s="40"/>
      <c r="G130" s="40"/>
      <c r="I130" s="40"/>
      <c r="K130" s="40"/>
      <c r="M130" s="40"/>
    </row>
    <row r="131" spans="1:13" ht="15.75" customHeight="1">
      <c r="A131" s="24"/>
      <c r="C131" s="40"/>
      <c r="D131" s="21"/>
      <c r="E131" s="40"/>
      <c r="G131" s="40"/>
      <c r="I131" s="40"/>
      <c r="K131" s="40"/>
      <c r="M131" s="40"/>
    </row>
    <row r="132" spans="1:13" ht="15.75" customHeight="1">
      <c r="A132" s="24"/>
      <c r="C132" s="40"/>
      <c r="D132" s="21"/>
      <c r="E132" s="40"/>
      <c r="G132" s="40"/>
      <c r="I132" s="40"/>
      <c r="K132" s="40"/>
      <c r="M132" s="40"/>
    </row>
    <row r="133" spans="1:13" ht="15.75" customHeight="1">
      <c r="A133" s="24"/>
      <c r="C133" s="40"/>
      <c r="D133" s="21"/>
      <c r="E133" s="40"/>
      <c r="G133" s="40"/>
      <c r="I133" s="40"/>
      <c r="K133" s="40"/>
      <c r="M133" s="40"/>
    </row>
    <row r="134" spans="1:13" ht="15.75" customHeight="1">
      <c r="A134" s="24"/>
      <c r="C134" s="40"/>
      <c r="D134" s="21"/>
      <c r="E134" s="40"/>
      <c r="G134" s="40"/>
      <c r="I134" s="40"/>
      <c r="K134" s="40"/>
      <c r="M134" s="40"/>
    </row>
    <row r="135" spans="1:13" ht="15.75" customHeight="1">
      <c r="A135" s="24"/>
      <c r="C135" s="40"/>
      <c r="D135" s="21"/>
      <c r="E135" s="40"/>
      <c r="G135" s="40"/>
      <c r="I135" s="40"/>
      <c r="K135" s="40"/>
      <c r="M135" s="40"/>
    </row>
    <row r="136" spans="1:13" ht="15.75" customHeight="1">
      <c r="A136" s="24"/>
      <c r="C136" s="40"/>
      <c r="D136" s="21"/>
      <c r="E136" s="40"/>
      <c r="G136" s="40"/>
      <c r="I136" s="40"/>
      <c r="K136" s="40"/>
      <c r="M136" s="40"/>
    </row>
    <row r="137" spans="1:13" ht="15.75" customHeight="1">
      <c r="A137" s="24"/>
      <c r="C137" s="40"/>
      <c r="D137" s="21"/>
      <c r="E137" s="40"/>
      <c r="G137" s="40"/>
      <c r="I137" s="40"/>
      <c r="K137" s="40"/>
      <c r="M137" s="40"/>
    </row>
    <row r="138" spans="1:13" ht="15.75" customHeight="1">
      <c r="A138" s="24"/>
      <c r="C138" s="40"/>
      <c r="D138" s="21"/>
      <c r="E138" s="40"/>
      <c r="G138" s="40"/>
      <c r="I138" s="40"/>
      <c r="K138" s="40"/>
      <c r="M138" s="40"/>
    </row>
    <row r="139" spans="1:13" ht="15.75" customHeight="1">
      <c r="A139" s="24"/>
      <c r="C139" s="40"/>
      <c r="D139" s="21"/>
      <c r="E139" s="40"/>
      <c r="G139" s="40"/>
      <c r="I139" s="40"/>
      <c r="K139" s="40"/>
      <c r="M139" s="40"/>
    </row>
    <row r="140" spans="1:13" ht="15.75" customHeight="1">
      <c r="A140" s="24"/>
      <c r="C140" s="40"/>
      <c r="D140" s="21"/>
      <c r="E140" s="40"/>
      <c r="G140" s="40"/>
      <c r="I140" s="40"/>
      <c r="K140" s="40"/>
      <c r="M140" s="40"/>
    </row>
    <row r="141" spans="1:13" ht="15.75" customHeight="1">
      <c r="A141" s="24"/>
      <c r="C141" s="40"/>
      <c r="D141" s="21"/>
      <c r="E141" s="40"/>
      <c r="G141" s="40"/>
      <c r="I141" s="40"/>
      <c r="K141" s="40"/>
      <c r="M141" s="40"/>
    </row>
    <row r="142" spans="1:13" ht="15.75" customHeight="1">
      <c r="A142" s="24"/>
      <c r="C142" s="40"/>
      <c r="D142" s="21"/>
      <c r="E142" s="40"/>
      <c r="G142" s="40"/>
      <c r="I142" s="40"/>
      <c r="K142" s="40"/>
      <c r="M142" s="40"/>
    </row>
    <row r="143" spans="1:13" ht="15.75" customHeight="1">
      <c r="A143" s="24"/>
      <c r="C143" s="40"/>
      <c r="D143" s="21"/>
      <c r="E143" s="40"/>
      <c r="G143" s="40"/>
      <c r="I143" s="40"/>
      <c r="K143" s="40"/>
      <c r="M143" s="40"/>
    </row>
    <row r="144" spans="1:13" ht="15.75" customHeight="1">
      <c r="A144" s="24"/>
      <c r="C144" s="40"/>
      <c r="D144" s="21"/>
      <c r="E144" s="40"/>
      <c r="G144" s="40"/>
      <c r="I144" s="40"/>
      <c r="K144" s="40"/>
      <c r="M144" s="40"/>
    </row>
    <row r="145" spans="1:13" ht="15.75" customHeight="1">
      <c r="A145" s="24"/>
      <c r="C145" s="40"/>
      <c r="D145" s="21"/>
      <c r="E145" s="40"/>
      <c r="G145" s="40"/>
      <c r="I145" s="40"/>
      <c r="K145" s="40"/>
      <c r="M145" s="40"/>
    </row>
    <row r="146" spans="1:13" ht="15.75" customHeight="1">
      <c r="A146" s="24"/>
      <c r="C146" s="40"/>
      <c r="D146" s="21"/>
      <c r="E146" s="40"/>
      <c r="G146" s="40"/>
      <c r="I146" s="40"/>
      <c r="K146" s="40"/>
      <c r="M146" s="40"/>
    </row>
    <row r="147" spans="1:13" ht="15.75" customHeight="1">
      <c r="A147" s="24"/>
      <c r="C147" s="40"/>
      <c r="D147" s="21"/>
      <c r="E147" s="40"/>
      <c r="G147" s="40"/>
      <c r="I147" s="40"/>
      <c r="K147" s="40"/>
      <c r="M147" s="40"/>
    </row>
    <row r="148" spans="1:13" ht="15.75" customHeight="1">
      <c r="A148" s="24"/>
      <c r="C148" s="40"/>
      <c r="D148" s="21"/>
      <c r="E148" s="40"/>
      <c r="G148" s="40"/>
      <c r="I148" s="40"/>
      <c r="K148" s="40"/>
      <c r="M148" s="40"/>
    </row>
    <row r="149" spans="1:13" ht="15.75" customHeight="1">
      <c r="A149" s="24"/>
      <c r="C149" s="40"/>
      <c r="D149" s="21"/>
      <c r="E149" s="40"/>
      <c r="G149" s="40"/>
      <c r="I149" s="40"/>
      <c r="K149" s="40"/>
      <c r="M149" s="40"/>
    </row>
    <row r="150" spans="1:13" ht="15.75" customHeight="1">
      <c r="A150" s="24"/>
      <c r="C150" s="40"/>
      <c r="D150" s="21"/>
      <c r="E150" s="40"/>
      <c r="G150" s="40"/>
      <c r="I150" s="40"/>
      <c r="K150" s="40"/>
      <c r="M150" s="40"/>
    </row>
    <row r="151" spans="1:13" ht="15.75" customHeight="1">
      <c r="A151" s="24"/>
      <c r="C151" s="40"/>
      <c r="D151" s="21"/>
      <c r="E151" s="40"/>
      <c r="G151" s="40"/>
      <c r="I151" s="40"/>
      <c r="K151" s="40"/>
      <c r="M151" s="40"/>
    </row>
    <row r="152" spans="1:13" ht="15.75" customHeight="1">
      <c r="A152" s="24"/>
      <c r="C152" s="40"/>
      <c r="D152" s="21"/>
      <c r="E152" s="40"/>
      <c r="G152" s="40"/>
      <c r="I152" s="40"/>
      <c r="K152" s="40"/>
      <c r="M152" s="40"/>
    </row>
    <row r="153" spans="1:13" ht="15.75" customHeight="1">
      <c r="A153" s="24"/>
      <c r="C153" s="40"/>
      <c r="D153" s="21"/>
      <c r="E153" s="40"/>
      <c r="G153" s="40"/>
      <c r="I153" s="40"/>
      <c r="K153" s="40"/>
      <c r="M153" s="40"/>
    </row>
    <row r="154" spans="1:13" ht="15.75" customHeight="1">
      <c r="A154" s="24"/>
      <c r="C154" s="40"/>
      <c r="D154" s="21"/>
      <c r="E154" s="40"/>
      <c r="G154" s="40"/>
      <c r="I154" s="40"/>
      <c r="K154" s="40"/>
      <c r="M154" s="40"/>
    </row>
    <row r="155" spans="1:13" ht="15.75" customHeight="1">
      <c r="A155" s="24"/>
      <c r="C155" s="40"/>
      <c r="D155" s="21"/>
      <c r="E155" s="40"/>
      <c r="G155" s="40"/>
      <c r="I155" s="40"/>
      <c r="K155" s="40"/>
      <c r="M155" s="40"/>
    </row>
    <row r="156" spans="1:13" ht="15.75" customHeight="1">
      <c r="A156" s="24"/>
      <c r="C156" s="40"/>
      <c r="D156" s="21"/>
      <c r="E156" s="40"/>
      <c r="G156" s="40"/>
      <c r="I156" s="40"/>
      <c r="K156" s="40"/>
      <c r="M156" s="40"/>
    </row>
    <row r="157" spans="1:13" ht="15.75" customHeight="1">
      <c r="A157" s="24"/>
      <c r="C157" s="40"/>
      <c r="D157" s="21"/>
      <c r="E157" s="40"/>
      <c r="G157" s="40"/>
      <c r="I157" s="40"/>
      <c r="K157" s="40"/>
      <c r="M157" s="40"/>
    </row>
    <row r="158" spans="1:13" ht="15.75" customHeight="1">
      <c r="A158" s="24"/>
      <c r="C158" s="40"/>
      <c r="D158" s="21"/>
      <c r="E158" s="40"/>
      <c r="G158" s="40"/>
      <c r="I158" s="40"/>
      <c r="K158" s="40"/>
      <c r="M158" s="40"/>
    </row>
    <row r="159" spans="1:13" ht="15.75" customHeight="1">
      <c r="A159" s="24"/>
      <c r="C159" s="40"/>
      <c r="D159" s="21"/>
      <c r="E159" s="40"/>
      <c r="G159" s="40"/>
      <c r="I159" s="40"/>
      <c r="K159" s="40"/>
      <c r="M159" s="40"/>
    </row>
    <row r="160" spans="1:13" ht="15.75" customHeight="1">
      <c r="A160" s="24"/>
      <c r="C160" s="40"/>
      <c r="D160" s="21"/>
      <c r="E160" s="40"/>
      <c r="G160" s="40"/>
      <c r="I160" s="40"/>
      <c r="K160" s="40"/>
      <c r="M160" s="40"/>
    </row>
    <row r="161" spans="1:13" ht="15.75" customHeight="1">
      <c r="A161" s="24"/>
      <c r="C161" s="40"/>
      <c r="D161" s="21"/>
      <c r="E161" s="40"/>
      <c r="G161" s="40"/>
      <c r="I161" s="40"/>
      <c r="K161" s="40"/>
      <c r="M161" s="40"/>
    </row>
    <row r="162" spans="1:13" ht="15.75" customHeight="1">
      <c r="A162" s="24"/>
      <c r="C162" s="40"/>
      <c r="D162" s="21"/>
      <c r="E162" s="40"/>
      <c r="G162" s="40"/>
      <c r="I162" s="40"/>
      <c r="K162" s="40"/>
      <c r="M162" s="40"/>
    </row>
    <row r="163" spans="1:13" ht="15.75" customHeight="1">
      <c r="A163" s="24"/>
      <c r="C163" s="40"/>
      <c r="D163" s="21"/>
      <c r="E163" s="40"/>
      <c r="G163" s="40"/>
      <c r="I163" s="40"/>
      <c r="K163" s="40"/>
      <c r="M163" s="40"/>
    </row>
    <row r="164" spans="1:13" ht="15.75" customHeight="1">
      <c r="A164" s="24"/>
      <c r="C164" s="40"/>
      <c r="D164" s="21"/>
      <c r="E164" s="40"/>
      <c r="G164" s="40"/>
      <c r="I164" s="40"/>
      <c r="K164" s="40"/>
      <c r="M164" s="40"/>
    </row>
    <row r="165" spans="1:13" ht="15.75" customHeight="1">
      <c r="A165" s="24"/>
      <c r="C165" s="40"/>
      <c r="D165" s="21"/>
      <c r="E165" s="40"/>
      <c r="G165" s="40"/>
      <c r="I165" s="40"/>
      <c r="K165" s="40"/>
      <c r="M165" s="40"/>
    </row>
    <row r="166" spans="1:13" ht="15.75" customHeight="1">
      <c r="A166" s="24"/>
      <c r="C166" s="40"/>
      <c r="D166" s="21"/>
      <c r="E166" s="40"/>
      <c r="G166" s="40"/>
      <c r="I166" s="40"/>
      <c r="K166" s="40"/>
      <c r="M166" s="40"/>
    </row>
    <row r="167" spans="1:13" ht="15.75" customHeight="1">
      <c r="A167" s="24"/>
      <c r="C167" s="40"/>
      <c r="D167" s="21"/>
      <c r="E167" s="40"/>
      <c r="G167" s="40"/>
      <c r="I167" s="40"/>
      <c r="K167" s="40"/>
      <c r="M167" s="40"/>
    </row>
    <row r="168" spans="1:13" ht="15.75" customHeight="1">
      <c r="A168" s="24"/>
      <c r="C168" s="40"/>
      <c r="D168" s="21"/>
      <c r="E168" s="40"/>
      <c r="G168" s="40"/>
      <c r="I168" s="40"/>
      <c r="K168" s="40"/>
      <c r="M168" s="40"/>
    </row>
    <row r="169" spans="1:13" ht="15.75" customHeight="1">
      <c r="A169" s="24"/>
      <c r="C169" s="40"/>
      <c r="D169" s="21"/>
      <c r="E169" s="40"/>
      <c r="G169" s="40"/>
      <c r="I169" s="40"/>
      <c r="K169" s="40"/>
      <c r="M169" s="40"/>
    </row>
    <row r="170" spans="1:13" ht="15.75" customHeight="1">
      <c r="A170" s="24"/>
      <c r="C170" s="40"/>
      <c r="D170" s="21"/>
      <c r="E170" s="40"/>
      <c r="G170" s="40"/>
      <c r="I170" s="40"/>
      <c r="K170" s="40"/>
      <c r="M170" s="40"/>
    </row>
    <row r="171" spans="1:13" ht="15.75" customHeight="1">
      <c r="A171" s="24"/>
      <c r="C171" s="40"/>
      <c r="D171" s="21"/>
      <c r="E171" s="40"/>
      <c r="G171" s="40"/>
      <c r="I171" s="40"/>
      <c r="K171" s="40"/>
      <c r="M171" s="40"/>
    </row>
    <row r="172" spans="1:13" ht="15.75" customHeight="1">
      <c r="A172" s="24"/>
      <c r="C172" s="40"/>
      <c r="D172" s="21"/>
      <c r="E172" s="40"/>
      <c r="G172" s="40"/>
      <c r="I172" s="40"/>
      <c r="K172" s="40"/>
      <c r="M172" s="40"/>
    </row>
    <row r="173" spans="1:13" ht="15.75" customHeight="1">
      <c r="A173" s="24"/>
      <c r="C173" s="40"/>
      <c r="D173" s="21"/>
      <c r="E173" s="40"/>
      <c r="G173" s="40"/>
      <c r="I173" s="40"/>
      <c r="K173" s="40"/>
      <c r="M173" s="40"/>
    </row>
    <row r="174" spans="1:13" ht="15.75" customHeight="1">
      <c r="A174" s="24"/>
      <c r="C174" s="40"/>
      <c r="D174" s="21"/>
      <c r="E174" s="40"/>
      <c r="G174" s="40"/>
      <c r="I174" s="40"/>
      <c r="K174" s="40"/>
      <c r="M174" s="40"/>
    </row>
    <row r="175" spans="1:13" ht="15.75" customHeight="1">
      <c r="A175" s="24"/>
      <c r="C175" s="40"/>
      <c r="D175" s="21"/>
      <c r="E175" s="40"/>
      <c r="G175" s="40"/>
      <c r="I175" s="40"/>
      <c r="K175" s="40"/>
      <c r="M175" s="40"/>
    </row>
    <row r="176" spans="1:13" ht="15.75" customHeight="1">
      <c r="A176" s="24"/>
      <c r="C176" s="40"/>
      <c r="D176" s="21"/>
      <c r="E176" s="40"/>
      <c r="G176" s="40"/>
      <c r="I176" s="40"/>
      <c r="K176" s="40"/>
      <c r="M176" s="40"/>
    </row>
    <row r="177" spans="1:13" ht="15.75" customHeight="1">
      <c r="A177" s="24"/>
      <c r="C177" s="40"/>
      <c r="D177" s="21"/>
      <c r="E177" s="40"/>
      <c r="G177" s="40"/>
      <c r="I177" s="40"/>
      <c r="K177" s="40"/>
      <c r="M177" s="40"/>
    </row>
    <row r="178" spans="1:13" ht="15.75" customHeight="1">
      <c r="A178" s="24"/>
      <c r="C178" s="40"/>
      <c r="D178" s="21"/>
      <c r="E178" s="40"/>
      <c r="G178" s="40"/>
      <c r="I178" s="40"/>
      <c r="K178" s="40"/>
      <c r="M178" s="40"/>
    </row>
    <row r="179" spans="1:13" ht="15.75" customHeight="1">
      <c r="A179" s="24"/>
      <c r="C179" s="40"/>
      <c r="D179" s="21"/>
      <c r="E179" s="40"/>
      <c r="G179" s="40"/>
      <c r="I179" s="40"/>
      <c r="K179" s="40"/>
      <c r="M179" s="40"/>
    </row>
    <row r="180" spans="1:13" ht="15.75" customHeight="1">
      <c r="A180" s="24"/>
      <c r="C180" s="40"/>
      <c r="D180" s="21"/>
      <c r="E180" s="40"/>
      <c r="G180" s="40"/>
      <c r="I180" s="40"/>
      <c r="K180" s="40"/>
      <c r="M180" s="40"/>
    </row>
    <row r="181" spans="1:13" ht="15.75" customHeight="1">
      <c r="A181" s="24"/>
      <c r="C181" s="40"/>
      <c r="D181" s="21"/>
      <c r="E181" s="40"/>
      <c r="G181" s="40"/>
      <c r="I181" s="40"/>
      <c r="K181" s="40"/>
      <c r="M181" s="40"/>
    </row>
    <row r="182" spans="1:13" ht="15.75" customHeight="1">
      <c r="A182" s="24"/>
      <c r="C182" s="40"/>
      <c r="D182" s="21"/>
      <c r="E182" s="40"/>
      <c r="G182" s="40"/>
      <c r="I182" s="40"/>
      <c r="K182" s="40"/>
      <c r="M182" s="40"/>
    </row>
    <row r="183" spans="1:13" ht="15.75" customHeight="1">
      <c r="A183" s="24"/>
      <c r="C183" s="40"/>
      <c r="D183" s="21"/>
      <c r="E183" s="40"/>
      <c r="G183" s="40"/>
      <c r="I183" s="40"/>
      <c r="K183" s="40"/>
      <c r="M183" s="40"/>
    </row>
    <row r="184" spans="1:13" ht="15.75" customHeight="1">
      <c r="A184" s="24"/>
      <c r="C184" s="40"/>
      <c r="D184" s="21"/>
      <c r="E184" s="40"/>
      <c r="G184" s="40"/>
      <c r="I184" s="40"/>
      <c r="K184" s="40"/>
      <c r="M184" s="40"/>
    </row>
    <row r="185" spans="1:13" ht="15.75" customHeight="1">
      <c r="A185" s="24"/>
      <c r="C185" s="40"/>
      <c r="D185" s="21"/>
      <c r="E185" s="40"/>
      <c r="G185" s="40"/>
      <c r="I185" s="40"/>
      <c r="K185" s="40"/>
      <c r="M185" s="40"/>
    </row>
    <row r="186" spans="1:13" ht="15.75" customHeight="1">
      <c r="A186" s="24"/>
      <c r="C186" s="40"/>
      <c r="D186" s="21"/>
      <c r="E186" s="40"/>
      <c r="G186" s="40"/>
      <c r="I186" s="40"/>
      <c r="K186" s="40"/>
      <c r="M186" s="40"/>
    </row>
    <row r="187" spans="1:13" ht="15.75" customHeight="1">
      <c r="A187" s="24"/>
      <c r="C187" s="40"/>
      <c r="D187" s="21"/>
      <c r="E187" s="40"/>
      <c r="G187" s="40"/>
      <c r="I187" s="40"/>
      <c r="K187" s="40"/>
      <c r="M187" s="40"/>
    </row>
    <row r="188" spans="1:13" ht="15.75" customHeight="1">
      <c r="A188" s="24"/>
      <c r="C188" s="40"/>
      <c r="D188" s="21"/>
      <c r="E188" s="40"/>
      <c r="G188" s="40"/>
      <c r="I188" s="40"/>
      <c r="K188" s="40"/>
      <c r="M188" s="40"/>
    </row>
    <row r="189" spans="1:13" ht="15.75" customHeight="1">
      <c r="A189" s="24"/>
      <c r="C189" s="40"/>
      <c r="D189" s="21"/>
      <c r="E189" s="40"/>
      <c r="G189" s="40"/>
      <c r="I189" s="40"/>
      <c r="K189" s="40"/>
      <c r="M189" s="40"/>
    </row>
    <row r="190" spans="1:13" ht="15.75" customHeight="1">
      <c r="A190" s="24"/>
      <c r="C190" s="40"/>
      <c r="D190" s="21"/>
      <c r="E190" s="40"/>
      <c r="G190" s="40"/>
      <c r="I190" s="40"/>
      <c r="K190" s="40"/>
      <c r="M190" s="40"/>
    </row>
    <row r="191" spans="1:13" ht="15.75" customHeight="1">
      <c r="A191" s="24"/>
      <c r="C191" s="40"/>
      <c r="D191" s="21"/>
      <c r="E191" s="40"/>
      <c r="G191" s="40"/>
      <c r="I191" s="40"/>
      <c r="K191" s="40"/>
      <c r="M191" s="40"/>
    </row>
    <row r="192" spans="1:13" ht="15.75" customHeight="1">
      <c r="A192" s="24"/>
      <c r="C192" s="40"/>
      <c r="D192" s="21"/>
      <c r="E192" s="40"/>
      <c r="G192" s="40"/>
      <c r="I192" s="40"/>
      <c r="K192" s="40"/>
      <c r="M192" s="40"/>
    </row>
    <row r="193" spans="1:13" ht="15.75" customHeight="1">
      <c r="A193" s="24"/>
      <c r="C193" s="40"/>
      <c r="D193" s="21"/>
      <c r="E193" s="40"/>
      <c r="G193" s="40"/>
      <c r="I193" s="40"/>
      <c r="K193" s="40"/>
      <c r="M193" s="40"/>
    </row>
    <row r="194" spans="1:13" ht="15.75" customHeight="1">
      <c r="A194" s="24"/>
      <c r="C194" s="40"/>
      <c r="D194" s="21"/>
      <c r="E194" s="40"/>
      <c r="G194" s="40"/>
      <c r="I194" s="40"/>
      <c r="K194" s="40"/>
      <c r="M194" s="40"/>
    </row>
    <row r="195" spans="1:13" ht="15.75" customHeight="1">
      <c r="A195" s="24"/>
      <c r="C195" s="40"/>
      <c r="D195" s="21"/>
      <c r="E195" s="40"/>
      <c r="G195" s="40"/>
      <c r="I195" s="40"/>
      <c r="K195" s="40"/>
      <c r="M195" s="40"/>
    </row>
    <row r="196" spans="1:13" ht="15.75" customHeight="1">
      <c r="A196" s="24"/>
      <c r="C196" s="40"/>
      <c r="D196" s="21"/>
      <c r="E196" s="40"/>
      <c r="G196" s="40"/>
      <c r="I196" s="40"/>
      <c r="K196" s="40"/>
      <c r="M196" s="40"/>
    </row>
    <row r="197" spans="1:13" ht="15.75" customHeight="1">
      <c r="A197" s="24"/>
      <c r="C197" s="40"/>
      <c r="D197" s="21"/>
      <c r="E197" s="40"/>
      <c r="G197" s="40"/>
      <c r="I197" s="40"/>
      <c r="K197" s="40"/>
      <c r="M197" s="40"/>
    </row>
    <row r="198" spans="1:13" ht="15.75" customHeight="1">
      <c r="A198" s="24"/>
      <c r="C198" s="40"/>
      <c r="D198" s="21"/>
      <c r="E198" s="40"/>
      <c r="G198" s="40"/>
      <c r="I198" s="40"/>
      <c r="K198" s="40"/>
      <c r="M198" s="40"/>
    </row>
    <row r="199" spans="1:13" ht="15.75" customHeight="1">
      <c r="A199" s="24"/>
      <c r="C199" s="40"/>
      <c r="D199" s="21"/>
      <c r="E199" s="40"/>
      <c r="G199" s="40"/>
      <c r="I199" s="40"/>
      <c r="K199" s="40"/>
      <c r="M199" s="40"/>
    </row>
    <row r="200" spans="1:13" ht="15.75" customHeight="1">
      <c r="A200" s="24"/>
      <c r="C200" s="40"/>
      <c r="D200" s="21"/>
      <c r="E200" s="40"/>
      <c r="G200" s="40"/>
      <c r="I200" s="40"/>
      <c r="K200" s="40"/>
      <c r="M200" s="40"/>
    </row>
    <row r="201" spans="1:13" ht="15.75" customHeight="1">
      <c r="A201" s="24"/>
      <c r="C201" s="40"/>
      <c r="D201" s="21"/>
      <c r="E201" s="40"/>
      <c r="G201" s="40"/>
      <c r="I201" s="40"/>
      <c r="K201" s="40"/>
      <c r="M201" s="40"/>
    </row>
    <row r="202" spans="1:13" ht="15.75" customHeight="1">
      <c r="A202" s="24"/>
      <c r="C202" s="40"/>
      <c r="D202" s="21"/>
      <c r="E202" s="40"/>
      <c r="G202" s="40"/>
      <c r="I202" s="40"/>
      <c r="K202" s="40"/>
      <c r="M202" s="40"/>
    </row>
    <row r="203" spans="1:13" ht="15.75" customHeight="1">
      <c r="A203" s="24"/>
      <c r="C203" s="40"/>
      <c r="D203" s="21"/>
      <c r="E203" s="40"/>
      <c r="G203" s="40"/>
      <c r="I203" s="40"/>
      <c r="K203" s="40"/>
      <c r="M203" s="40"/>
    </row>
    <row r="204" spans="1:13" ht="15.75" customHeight="1">
      <c r="A204" s="24"/>
      <c r="C204" s="40"/>
      <c r="D204" s="21"/>
      <c r="E204" s="40"/>
      <c r="G204" s="40"/>
      <c r="I204" s="40"/>
      <c r="K204" s="40"/>
      <c r="M204" s="40"/>
    </row>
    <row r="205" spans="1:13" ht="15.75" customHeight="1">
      <c r="A205" s="24"/>
      <c r="C205" s="40"/>
      <c r="D205" s="21"/>
      <c r="E205" s="40"/>
      <c r="G205" s="40"/>
      <c r="I205" s="40"/>
      <c r="K205" s="40"/>
      <c r="M205" s="40"/>
    </row>
    <row r="206" spans="1:13" ht="15.75" customHeight="1">
      <c r="A206" s="24"/>
      <c r="C206" s="40"/>
      <c r="D206" s="21"/>
      <c r="E206" s="40"/>
      <c r="G206" s="40"/>
      <c r="I206" s="40"/>
      <c r="K206" s="40"/>
      <c r="M206" s="40"/>
    </row>
    <row r="207" spans="1:13" ht="15.75" customHeight="1">
      <c r="A207" s="24"/>
      <c r="C207" s="40"/>
      <c r="D207" s="21"/>
      <c r="E207" s="40"/>
      <c r="G207" s="40"/>
      <c r="I207" s="40"/>
      <c r="K207" s="40"/>
      <c r="M207" s="40"/>
    </row>
    <row r="208" spans="1:13" ht="15.75" customHeight="1">
      <c r="A208" s="24"/>
      <c r="C208" s="40"/>
      <c r="D208" s="21"/>
      <c r="E208" s="40"/>
      <c r="G208" s="40"/>
      <c r="I208" s="40"/>
      <c r="K208" s="40"/>
      <c r="M208" s="40"/>
    </row>
    <row r="209" spans="1:13" ht="15.75" customHeight="1">
      <c r="A209" s="24"/>
      <c r="C209" s="40"/>
      <c r="D209" s="21"/>
      <c r="E209" s="40"/>
      <c r="G209" s="40"/>
      <c r="I209" s="40"/>
      <c r="K209" s="40"/>
      <c r="M209" s="40"/>
    </row>
    <row r="210" spans="1:13" ht="15.75" customHeight="1">
      <c r="A210" s="24"/>
      <c r="C210" s="40"/>
      <c r="D210" s="21"/>
      <c r="E210" s="40"/>
      <c r="G210" s="40"/>
      <c r="I210" s="40"/>
      <c r="K210" s="40"/>
      <c r="M210" s="40"/>
    </row>
    <row r="211" spans="1:13" ht="15.75" customHeight="1">
      <c r="A211" s="24"/>
      <c r="C211" s="40"/>
      <c r="D211" s="21"/>
      <c r="E211" s="40"/>
      <c r="G211" s="40"/>
      <c r="I211" s="40"/>
      <c r="K211" s="40"/>
      <c r="M211" s="40"/>
    </row>
    <row r="212" spans="1:13" ht="15.75" customHeight="1">
      <c r="A212" s="24"/>
      <c r="C212" s="40"/>
      <c r="D212" s="21"/>
      <c r="E212" s="40"/>
      <c r="G212" s="40"/>
      <c r="I212" s="40"/>
      <c r="K212" s="40"/>
      <c r="M212" s="40"/>
    </row>
    <row r="213" spans="1:13" ht="15.75" customHeight="1">
      <c r="A213" s="24"/>
      <c r="C213" s="40"/>
      <c r="D213" s="21"/>
      <c r="E213" s="40"/>
      <c r="G213" s="40"/>
      <c r="I213" s="40"/>
      <c r="K213" s="40"/>
      <c r="M213" s="40"/>
    </row>
    <row r="214" spans="1:13" ht="15.75" customHeight="1">
      <c r="A214" s="24"/>
      <c r="C214" s="40"/>
      <c r="D214" s="21"/>
      <c r="E214" s="40"/>
      <c r="G214" s="40"/>
      <c r="I214" s="40"/>
      <c r="K214" s="40"/>
      <c r="M214" s="40"/>
    </row>
    <row r="215" spans="1:13" ht="15.75" customHeight="1">
      <c r="A215" s="24"/>
      <c r="C215" s="40"/>
      <c r="D215" s="21"/>
      <c r="E215" s="40"/>
      <c r="G215" s="40"/>
      <c r="I215" s="40"/>
      <c r="K215" s="40"/>
      <c r="M215" s="40"/>
    </row>
    <row r="216" spans="1:13" ht="15.75" customHeight="1">
      <c r="A216" s="24"/>
      <c r="C216" s="40"/>
      <c r="D216" s="21"/>
      <c r="E216" s="40"/>
      <c r="G216" s="40"/>
      <c r="I216" s="40"/>
      <c r="K216" s="40"/>
      <c r="M216" s="40"/>
    </row>
    <row r="217" spans="1:13" ht="15.75" customHeight="1">
      <c r="A217" s="24"/>
      <c r="C217" s="40"/>
      <c r="D217" s="21"/>
      <c r="E217" s="40"/>
      <c r="G217" s="40"/>
      <c r="I217" s="40"/>
      <c r="K217" s="40"/>
      <c r="M217" s="40"/>
    </row>
    <row r="218" spans="1:13" ht="15.75" customHeight="1">
      <c r="A218" s="24"/>
      <c r="C218" s="40"/>
      <c r="D218" s="21"/>
      <c r="E218" s="40"/>
      <c r="G218" s="40"/>
      <c r="I218" s="40"/>
      <c r="K218" s="40"/>
      <c r="M218" s="40"/>
    </row>
    <row r="219" spans="1:13" ht="15.75" customHeight="1">
      <c r="A219" s="24"/>
      <c r="C219" s="40"/>
      <c r="D219" s="21"/>
      <c r="E219" s="40"/>
      <c r="G219" s="40"/>
      <c r="I219" s="40"/>
      <c r="K219" s="40"/>
      <c r="M219" s="40"/>
    </row>
    <row r="220" spans="1:13" ht="15.75" customHeight="1">
      <c r="A220" s="24"/>
      <c r="C220" s="40"/>
      <c r="D220" s="21"/>
      <c r="E220" s="40"/>
      <c r="G220" s="40"/>
      <c r="I220" s="40"/>
      <c r="K220" s="40"/>
      <c r="M220" s="40"/>
    </row>
    <row r="221" spans="1:13" ht="15.75" customHeight="1">
      <c r="A221" s="24"/>
      <c r="C221" s="40"/>
      <c r="D221" s="21"/>
      <c r="E221" s="40"/>
      <c r="G221" s="40"/>
      <c r="I221" s="40"/>
      <c r="K221" s="40"/>
      <c r="M221" s="40"/>
    </row>
    <row r="222" spans="1:13" ht="15.75" customHeight="1">
      <c r="A222" s="24"/>
      <c r="C222" s="40"/>
      <c r="D222" s="21"/>
      <c r="E222" s="40"/>
      <c r="G222" s="40"/>
      <c r="I222" s="40"/>
      <c r="K222" s="40"/>
      <c r="M222" s="40"/>
    </row>
    <row r="223" spans="1:13" ht="15.75" customHeight="1">
      <c r="A223" s="24"/>
      <c r="C223" s="40"/>
      <c r="D223" s="21"/>
      <c r="E223" s="40"/>
      <c r="G223" s="40"/>
      <c r="I223" s="40"/>
      <c r="K223" s="40"/>
      <c r="M223" s="40"/>
    </row>
    <row r="224" spans="1:13" ht="15.75" customHeight="1">
      <c r="A224" s="24"/>
      <c r="C224" s="40"/>
      <c r="D224" s="21"/>
      <c r="E224" s="40"/>
      <c r="G224" s="40"/>
      <c r="I224" s="40"/>
      <c r="K224" s="40"/>
      <c r="M224" s="40"/>
    </row>
    <row r="225" spans="1:13" ht="15.75" customHeight="1">
      <c r="A225" s="24"/>
      <c r="C225" s="40"/>
      <c r="D225" s="21"/>
      <c r="E225" s="40"/>
      <c r="G225" s="40"/>
      <c r="I225" s="40"/>
      <c r="K225" s="40"/>
      <c r="M225" s="40"/>
    </row>
    <row r="226" spans="1:13" ht="15.75" customHeight="1">
      <c r="A226" s="24"/>
      <c r="C226" s="40"/>
      <c r="D226" s="21"/>
      <c r="E226" s="40"/>
      <c r="G226" s="40"/>
      <c r="I226" s="40"/>
      <c r="K226" s="40"/>
      <c r="M226" s="40"/>
    </row>
    <row r="227" spans="1:13" ht="15.75" customHeight="1">
      <c r="A227" s="24"/>
      <c r="C227" s="40"/>
      <c r="D227" s="21"/>
      <c r="E227" s="40"/>
      <c r="G227" s="40"/>
      <c r="I227" s="40"/>
      <c r="K227" s="40"/>
      <c r="M227" s="40"/>
    </row>
    <row r="228" spans="1:13" ht="15.75" customHeight="1">
      <c r="A228" s="24"/>
      <c r="C228" s="40"/>
      <c r="D228" s="21"/>
      <c r="E228" s="40"/>
      <c r="G228" s="40"/>
      <c r="I228" s="40"/>
      <c r="K228" s="40"/>
      <c r="M228" s="40"/>
    </row>
    <row r="229" spans="1:13" ht="15.75" customHeight="1">
      <c r="A229" s="24"/>
      <c r="C229" s="40"/>
      <c r="D229" s="21"/>
      <c r="E229" s="40"/>
      <c r="G229" s="40"/>
      <c r="I229" s="40"/>
      <c r="K229" s="40"/>
      <c r="M229" s="40"/>
    </row>
    <row r="230" spans="1:13" ht="15.75" customHeight="1">
      <c r="A230" s="24"/>
      <c r="C230" s="40"/>
      <c r="D230" s="21"/>
      <c r="E230" s="40"/>
      <c r="G230" s="40"/>
      <c r="I230" s="40"/>
      <c r="K230" s="40"/>
      <c r="M230" s="40"/>
    </row>
    <row r="231" spans="1:13" ht="15.75" customHeight="1">
      <c r="A231" s="24"/>
      <c r="C231" s="40"/>
      <c r="D231" s="21"/>
      <c r="E231" s="40"/>
      <c r="G231" s="40"/>
      <c r="I231" s="40"/>
      <c r="K231" s="40"/>
      <c r="M231" s="40"/>
    </row>
    <row r="232" spans="1:13" ht="15.75" customHeight="1">
      <c r="A232" s="24"/>
      <c r="C232" s="40"/>
      <c r="D232" s="21"/>
      <c r="E232" s="40"/>
      <c r="G232" s="40"/>
      <c r="I232" s="40"/>
      <c r="K232" s="40"/>
      <c r="M232" s="40"/>
    </row>
    <row r="233" spans="1:13" ht="15.75" customHeight="1">
      <c r="A233" s="24"/>
      <c r="C233" s="40"/>
      <c r="D233" s="21"/>
      <c r="E233" s="40"/>
      <c r="G233" s="40"/>
      <c r="I233" s="40"/>
      <c r="K233" s="40"/>
      <c r="M233" s="40"/>
    </row>
    <row r="234" spans="1:13" ht="15.75" customHeight="1">
      <c r="A234" s="24"/>
      <c r="C234" s="40"/>
      <c r="D234" s="21"/>
      <c r="E234" s="40"/>
      <c r="G234" s="40"/>
      <c r="I234" s="40"/>
      <c r="K234" s="40"/>
      <c r="M234" s="40"/>
    </row>
    <row r="235" spans="1:13" ht="15.75" customHeight="1">
      <c r="A235" s="24"/>
      <c r="C235" s="40"/>
      <c r="D235" s="21"/>
      <c r="E235" s="40"/>
      <c r="G235" s="40"/>
      <c r="I235" s="40"/>
      <c r="K235" s="40"/>
      <c r="M235" s="40"/>
    </row>
    <row r="236" spans="1:13" ht="15.75" customHeight="1">
      <c r="A236" s="24"/>
      <c r="C236" s="40"/>
      <c r="D236" s="21"/>
      <c r="E236" s="40"/>
      <c r="G236" s="40"/>
      <c r="I236" s="40"/>
      <c r="K236" s="40"/>
      <c r="M236" s="40"/>
    </row>
    <row r="237" spans="1:13" ht="15.75" customHeight="1">
      <c r="A237" s="24"/>
      <c r="C237" s="40"/>
      <c r="D237" s="21"/>
      <c r="E237" s="40"/>
      <c r="G237" s="40"/>
      <c r="I237" s="40"/>
      <c r="K237" s="40"/>
      <c r="M237" s="40"/>
    </row>
    <row r="238" spans="1:13" ht="15.75" customHeight="1">
      <c r="A238" s="24"/>
      <c r="C238" s="40"/>
      <c r="D238" s="21"/>
      <c r="E238" s="40"/>
      <c r="G238" s="40"/>
      <c r="I238" s="40"/>
      <c r="K238" s="40"/>
      <c r="M238" s="40"/>
    </row>
    <row r="239" spans="1:13" ht="15.75" customHeight="1">
      <c r="A239" s="24"/>
      <c r="C239" s="40"/>
      <c r="D239" s="21"/>
      <c r="E239" s="40"/>
      <c r="G239" s="40"/>
      <c r="I239" s="40"/>
      <c r="K239" s="40"/>
      <c r="M239" s="40"/>
    </row>
    <row r="240" spans="1:13" ht="15.75" customHeight="1">
      <c r="A240" s="24"/>
      <c r="C240" s="40"/>
      <c r="D240" s="21"/>
      <c r="E240" s="40"/>
      <c r="G240" s="40"/>
      <c r="I240" s="40"/>
      <c r="K240" s="40"/>
      <c r="M240" s="40"/>
    </row>
    <row r="241" spans="1:13" ht="15.75" customHeight="1">
      <c r="A241" s="24"/>
      <c r="C241" s="40"/>
      <c r="D241" s="21"/>
      <c r="E241" s="40"/>
      <c r="G241" s="40"/>
      <c r="I241" s="40"/>
      <c r="K241" s="40"/>
      <c r="M241" s="40"/>
    </row>
    <row r="242" spans="1:13" ht="15.75" customHeight="1">
      <c r="A242" s="24"/>
      <c r="C242" s="40"/>
      <c r="D242" s="21"/>
      <c r="E242" s="40"/>
      <c r="G242" s="40"/>
      <c r="I242" s="40"/>
      <c r="K242" s="40"/>
      <c r="M242" s="40"/>
    </row>
    <row r="243" spans="1:13" ht="15.75" customHeight="1">
      <c r="A243" s="24"/>
      <c r="C243" s="40"/>
      <c r="D243" s="21"/>
      <c r="E243" s="40"/>
      <c r="G243" s="40"/>
      <c r="I243" s="40"/>
      <c r="K243" s="40"/>
      <c r="M243" s="40"/>
    </row>
    <row r="244" spans="1:13" ht="15.75" customHeight="1">
      <c r="A244" s="24"/>
      <c r="D244" s="24"/>
      <c r="I244" s="24"/>
    </row>
    <row r="245" spans="1:13" ht="15.75" customHeight="1">
      <c r="A245" s="24"/>
      <c r="D245" s="24"/>
      <c r="I245" s="24"/>
    </row>
    <row r="246" spans="1:13" ht="15.75" customHeight="1">
      <c r="A246" s="24"/>
      <c r="D246" s="24"/>
      <c r="I246" s="24"/>
    </row>
    <row r="247" spans="1:13" ht="15.75" customHeight="1">
      <c r="A247" s="24"/>
      <c r="D247" s="24"/>
      <c r="I247" s="24"/>
    </row>
    <row r="248" spans="1:13" ht="15.75" customHeight="1">
      <c r="A248" s="24"/>
      <c r="D248" s="24"/>
      <c r="I248" s="24"/>
    </row>
    <row r="249" spans="1:13" ht="15.75" customHeight="1">
      <c r="A249" s="24"/>
      <c r="D249" s="24"/>
      <c r="I249" s="24"/>
    </row>
    <row r="250" spans="1:13" ht="15.75" customHeight="1">
      <c r="A250" s="24"/>
      <c r="D250" s="24"/>
      <c r="I250" s="24"/>
    </row>
    <row r="251" spans="1:13" ht="15.75" customHeight="1">
      <c r="A251" s="24"/>
      <c r="D251" s="24"/>
      <c r="I251" s="24"/>
    </row>
    <row r="252" spans="1:13" ht="15.75" customHeight="1">
      <c r="A252" s="24"/>
      <c r="D252" s="24"/>
      <c r="I252" s="24"/>
    </row>
    <row r="253" spans="1:13" ht="15.75" customHeight="1">
      <c r="A253" s="24"/>
      <c r="D253" s="24"/>
      <c r="I253" s="24"/>
    </row>
    <row r="254" spans="1:13" ht="15.75" customHeight="1">
      <c r="A254" s="24"/>
      <c r="D254" s="24"/>
      <c r="I254" s="24"/>
    </row>
    <row r="255" spans="1:13" ht="15.75" customHeight="1">
      <c r="A255" s="24"/>
      <c r="D255" s="24"/>
      <c r="I255" s="24"/>
    </row>
    <row r="256" spans="1:13" ht="15.75" customHeight="1">
      <c r="A256" s="24"/>
      <c r="D256" s="24"/>
      <c r="I256" s="24"/>
    </row>
    <row r="257" spans="1:9" ht="15.75" customHeight="1">
      <c r="A257" s="24"/>
      <c r="D257" s="24"/>
      <c r="I257" s="24"/>
    </row>
    <row r="258" spans="1:9" ht="15.75" customHeight="1">
      <c r="A258" s="24"/>
      <c r="D258" s="24"/>
      <c r="I258" s="24"/>
    </row>
    <row r="259" spans="1:9" ht="15.75" customHeight="1">
      <c r="A259" s="24"/>
      <c r="D259" s="24"/>
      <c r="I259" s="24"/>
    </row>
    <row r="260" spans="1:9" ht="15.75" customHeight="1">
      <c r="A260" s="24"/>
      <c r="D260" s="24"/>
      <c r="I260" s="24"/>
    </row>
    <row r="261" spans="1:9" ht="15.75" customHeight="1">
      <c r="A261" s="24"/>
      <c r="D261" s="24"/>
      <c r="I261" s="24"/>
    </row>
    <row r="262" spans="1:9" ht="15.75" customHeight="1">
      <c r="A262" s="24"/>
      <c r="D262" s="24"/>
      <c r="I262" s="24"/>
    </row>
    <row r="263" spans="1:9" ht="15.75" customHeight="1">
      <c r="A263" s="24"/>
      <c r="D263" s="24"/>
      <c r="I263" s="24"/>
    </row>
    <row r="264" spans="1:9" ht="15.75" customHeight="1">
      <c r="A264" s="24"/>
      <c r="D264" s="24"/>
      <c r="I264" s="24"/>
    </row>
    <row r="265" spans="1:9" ht="15.75" customHeight="1">
      <c r="A265" s="24"/>
      <c r="D265" s="24"/>
      <c r="I265" s="24"/>
    </row>
    <row r="266" spans="1:9" ht="15.75" customHeight="1">
      <c r="A266" s="24"/>
      <c r="D266" s="24"/>
      <c r="I266" s="24"/>
    </row>
    <row r="267" spans="1:9" ht="15.75" customHeight="1">
      <c r="A267" s="24"/>
      <c r="D267" s="24"/>
      <c r="I267" s="24"/>
    </row>
    <row r="268" spans="1:9" ht="15.75" customHeight="1">
      <c r="A268" s="24"/>
      <c r="D268" s="24"/>
      <c r="I268" s="24"/>
    </row>
    <row r="269" spans="1:9" ht="15.75" customHeight="1">
      <c r="A269" s="24"/>
      <c r="D269" s="24"/>
      <c r="I269" s="24"/>
    </row>
    <row r="270" spans="1:9" ht="15.75" customHeight="1">
      <c r="A270" s="24"/>
      <c r="D270" s="24"/>
      <c r="I270" s="24"/>
    </row>
    <row r="271" spans="1:9" ht="15.75" customHeight="1">
      <c r="A271" s="24"/>
      <c r="D271" s="24"/>
      <c r="I271" s="24"/>
    </row>
    <row r="272" spans="1:9" ht="15.75" customHeight="1">
      <c r="A272" s="24"/>
      <c r="D272" s="24"/>
      <c r="I272" s="24"/>
    </row>
    <row r="273" spans="1:9" ht="15.75" customHeight="1">
      <c r="A273" s="24"/>
      <c r="D273" s="24"/>
      <c r="I273" s="24"/>
    </row>
    <row r="274" spans="1:9" ht="15.75" customHeight="1">
      <c r="A274" s="24"/>
      <c r="D274" s="24"/>
      <c r="I274" s="24"/>
    </row>
    <row r="275" spans="1:9" ht="15.75" customHeight="1">
      <c r="A275" s="24"/>
      <c r="D275" s="24"/>
      <c r="I275" s="24"/>
    </row>
    <row r="276" spans="1:9" ht="15.75" customHeight="1">
      <c r="A276" s="24"/>
      <c r="D276" s="24"/>
      <c r="I276" s="24"/>
    </row>
    <row r="277" spans="1:9" ht="15.75" customHeight="1">
      <c r="A277" s="24"/>
      <c r="D277" s="24"/>
      <c r="I277" s="24"/>
    </row>
    <row r="278" spans="1:9" ht="15.75" customHeight="1">
      <c r="A278" s="24"/>
      <c r="D278" s="24"/>
      <c r="I278" s="24"/>
    </row>
    <row r="279" spans="1:9" ht="15.75" customHeight="1">
      <c r="A279" s="24"/>
      <c r="D279" s="24"/>
      <c r="I279" s="24"/>
    </row>
    <row r="280" spans="1:9" ht="15.75" customHeight="1">
      <c r="A280" s="24"/>
      <c r="D280" s="24"/>
      <c r="I280" s="24"/>
    </row>
    <row r="281" spans="1:9" ht="15.75" customHeight="1">
      <c r="A281" s="24"/>
      <c r="D281" s="24"/>
      <c r="I281" s="24"/>
    </row>
    <row r="282" spans="1:9" ht="15.75" customHeight="1">
      <c r="A282" s="24"/>
      <c r="D282" s="24"/>
      <c r="I282" s="24"/>
    </row>
    <row r="283" spans="1:9" ht="15.75" customHeight="1">
      <c r="A283" s="24"/>
      <c r="D283" s="24"/>
      <c r="I283" s="24"/>
    </row>
    <row r="284" spans="1:9" ht="15.75" customHeight="1">
      <c r="A284" s="24"/>
      <c r="D284" s="24"/>
      <c r="I284" s="24"/>
    </row>
    <row r="285" spans="1:9" ht="15.75" customHeight="1">
      <c r="A285" s="24"/>
      <c r="D285" s="24"/>
      <c r="I285" s="24"/>
    </row>
    <row r="286" spans="1:9" ht="15.75" customHeight="1">
      <c r="A286" s="24"/>
      <c r="D286" s="24"/>
      <c r="I286" s="24"/>
    </row>
    <row r="287" spans="1:9" ht="15.75" customHeight="1">
      <c r="A287" s="24"/>
      <c r="D287" s="24"/>
      <c r="I287" s="24"/>
    </row>
    <row r="288" spans="1:9" ht="15.75" customHeight="1">
      <c r="A288" s="24"/>
      <c r="D288" s="24"/>
      <c r="I288" s="24"/>
    </row>
    <row r="289" spans="1:9" ht="15.75" customHeight="1">
      <c r="A289" s="24"/>
      <c r="D289" s="24"/>
      <c r="I289" s="24"/>
    </row>
    <row r="290" spans="1:9" ht="15.75" customHeight="1">
      <c r="A290" s="24"/>
      <c r="D290" s="24"/>
      <c r="I290" s="24"/>
    </row>
    <row r="291" spans="1:9" ht="15.75" customHeight="1">
      <c r="A291" s="24"/>
      <c r="D291" s="24"/>
      <c r="I291" s="24"/>
    </row>
    <row r="292" spans="1:9" ht="15.75" customHeight="1">
      <c r="A292" s="24"/>
      <c r="D292" s="24"/>
      <c r="I292" s="24"/>
    </row>
    <row r="293" spans="1:9" ht="15.75" customHeight="1">
      <c r="A293" s="24"/>
      <c r="D293" s="24"/>
      <c r="I293" s="24"/>
    </row>
    <row r="294" spans="1:9" ht="15.75" customHeight="1">
      <c r="A294" s="24"/>
      <c r="D294" s="24"/>
      <c r="I294" s="24"/>
    </row>
    <row r="295" spans="1:9" ht="15.75" customHeight="1">
      <c r="A295" s="24"/>
      <c r="D295" s="24"/>
      <c r="I295" s="24"/>
    </row>
    <row r="296" spans="1:9" ht="15.75" customHeight="1">
      <c r="A296" s="24"/>
      <c r="D296" s="24"/>
      <c r="I296" s="24"/>
    </row>
    <row r="297" spans="1:9" ht="15.75" customHeight="1">
      <c r="A297" s="24"/>
      <c r="D297" s="24"/>
      <c r="I297" s="24"/>
    </row>
    <row r="298" spans="1:9" ht="15.75" customHeight="1">
      <c r="A298" s="24"/>
      <c r="D298" s="24"/>
      <c r="I298" s="24"/>
    </row>
    <row r="299" spans="1:9" ht="15.75" customHeight="1">
      <c r="A299" s="24"/>
      <c r="D299" s="24"/>
      <c r="I299" s="24"/>
    </row>
    <row r="300" spans="1:9" ht="15.75" customHeight="1">
      <c r="A300" s="24"/>
      <c r="D300" s="24"/>
      <c r="I300" s="24"/>
    </row>
    <row r="301" spans="1:9" ht="15.75" customHeight="1">
      <c r="A301" s="24"/>
      <c r="D301" s="24"/>
      <c r="I301" s="24"/>
    </row>
    <row r="302" spans="1:9" ht="15.75" customHeight="1">
      <c r="A302" s="24"/>
      <c r="D302" s="24"/>
      <c r="I302" s="24"/>
    </row>
    <row r="303" spans="1:9" ht="15.75" customHeight="1">
      <c r="A303" s="24"/>
      <c r="D303" s="24"/>
      <c r="I303" s="24"/>
    </row>
    <row r="304" spans="1:9" ht="15.75" customHeight="1">
      <c r="A304" s="24"/>
      <c r="D304" s="24"/>
      <c r="I304" s="24"/>
    </row>
    <row r="305" spans="1:9" ht="15.75" customHeight="1">
      <c r="A305" s="24"/>
      <c r="D305" s="24"/>
      <c r="I305" s="24"/>
    </row>
    <row r="306" spans="1:9" ht="15.75" customHeight="1">
      <c r="A306" s="24"/>
      <c r="D306" s="24"/>
      <c r="I306" s="24"/>
    </row>
    <row r="307" spans="1:9" ht="15.75" customHeight="1">
      <c r="A307" s="24"/>
      <c r="D307" s="24"/>
      <c r="I307" s="24"/>
    </row>
    <row r="308" spans="1:9" ht="15.75" customHeight="1">
      <c r="A308" s="24"/>
      <c r="D308" s="24"/>
      <c r="I308" s="24"/>
    </row>
    <row r="309" spans="1:9" ht="15.75" customHeight="1">
      <c r="A309" s="24"/>
      <c r="D309" s="24"/>
      <c r="I309" s="24"/>
    </row>
    <row r="310" spans="1:9" ht="15.75" customHeight="1">
      <c r="A310" s="24"/>
      <c r="D310" s="24"/>
      <c r="I310" s="24"/>
    </row>
    <row r="311" spans="1:9" ht="15.75" customHeight="1">
      <c r="A311" s="24"/>
      <c r="D311" s="24"/>
      <c r="I311" s="24"/>
    </row>
    <row r="312" spans="1:9" ht="15.75" customHeight="1">
      <c r="A312" s="24"/>
      <c r="D312" s="24"/>
      <c r="I312" s="24"/>
    </row>
    <row r="313" spans="1:9" ht="15.75" customHeight="1">
      <c r="A313" s="24"/>
      <c r="D313" s="24"/>
      <c r="I313" s="24"/>
    </row>
    <row r="314" spans="1:9" ht="15.75" customHeight="1">
      <c r="A314" s="24"/>
      <c r="D314" s="24"/>
      <c r="I314" s="24"/>
    </row>
    <row r="315" spans="1:9" ht="15.75" customHeight="1">
      <c r="A315" s="24"/>
      <c r="D315" s="24"/>
      <c r="I315" s="24"/>
    </row>
    <row r="316" spans="1:9" ht="15.75" customHeight="1">
      <c r="A316" s="24"/>
      <c r="D316" s="24"/>
      <c r="I316" s="24"/>
    </row>
    <row r="317" spans="1:9" ht="15.75" customHeight="1">
      <c r="A317" s="24"/>
      <c r="D317" s="24"/>
      <c r="I317" s="24"/>
    </row>
    <row r="318" spans="1:9" ht="15.75" customHeight="1">
      <c r="A318" s="24"/>
      <c r="D318" s="24"/>
      <c r="I318" s="24"/>
    </row>
    <row r="319" spans="1:9" ht="15.75" customHeight="1">
      <c r="A319" s="24"/>
      <c r="D319" s="24"/>
      <c r="I319" s="24"/>
    </row>
    <row r="320" spans="1:9" ht="15.75" customHeight="1">
      <c r="A320" s="24"/>
      <c r="D320" s="24"/>
      <c r="I320" s="24"/>
    </row>
    <row r="321" spans="1:9" ht="15.75" customHeight="1">
      <c r="A321" s="24"/>
      <c r="D321" s="24"/>
      <c r="I321" s="24"/>
    </row>
    <row r="322" spans="1:9" ht="15.75" customHeight="1">
      <c r="A322" s="24"/>
      <c r="D322" s="24"/>
      <c r="I322" s="24"/>
    </row>
    <row r="323" spans="1:9" ht="15.75" customHeight="1">
      <c r="A323" s="24"/>
      <c r="D323" s="24"/>
      <c r="I323" s="24"/>
    </row>
    <row r="324" spans="1:9" ht="15.75" customHeight="1">
      <c r="A324" s="24"/>
      <c r="D324" s="24"/>
      <c r="I324" s="24"/>
    </row>
    <row r="325" spans="1:9" ht="15.75" customHeight="1">
      <c r="A325" s="24"/>
      <c r="D325" s="24"/>
      <c r="I325" s="24"/>
    </row>
    <row r="326" spans="1:9" ht="15.75" customHeight="1">
      <c r="A326" s="24"/>
      <c r="D326" s="24"/>
      <c r="I326" s="24"/>
    </row>
    <row r="327" spans="1:9" ht="15.75" customHeight="1">
      <c r="A327" s="24"/>
      <c r="D327" s="24"/>
      <c r="I327" s="24"/>
    </row>
    <row r="328" spans="1:9" ht="15.75" customHeight="1">
      <c r="A328" s="24"/>
      <c r="D328" s="24"/>
      <c r="I328" s="24"/>
    </row>
    <row r="329" spans="1:9" ht="15.75" customHeight="1">
      <c r="A329" s="24"/>
      <c r="D329" s="24"/>
      <c r="I329" s="24"/>
    </row>
    <row r="330" spans="1:9" ht="15.75" customHeight="1">
      <c r="A330" s="24"/>
      <c r="D330" s="24"/>
      <c r="I330" s="24"/>
    </row>
    <row r="331" spans="1:9" ht="15.75" customHeight="1">
      <c r="A331" s="24"/>
      <c r="D331" s="24"/>
      <c r="I331" s="24"/>
    </row>
    <row r="332" spans="1:9" ht="15.75" customHeight="1">
      <c r="A332" s="24"/>
      <c r="D332" s="24"/>
      <c r="I332" s="24"/>
    </row>
    <row r="333" spans="1:9" ht="15.75" customHeight="1">
      <c r="A333" s="24"/>
      <c r="D333" s="24"/>
      <c r="I333" s="24"/>
    </row>
    <row r="334" spans="1:9" ht="15.75" customHeight="1">
      <c r="A334" s="24"/>
      <c r="D334" s="24"/>
      <c r="I334" s="24"/>
    </row>
    <row r="335" spans="1:9" ht="15.75" customHeight="1">
      <c r="A335" s="24"/>
      <c r="D335" s="24"/>
      <c r="I335" s="24"/>
    </row>
    <row r="336" spans="1:9" ht="15.75" customHeight="1">
      <c r="A336" s="24"/>
      <c r="D336" s="24"/>
      <c r="I336" s="24"/>
    </row>
    <row r="337" spans="1:9" ht="15.75" customHeight="1">
      <c r="A337" s="24"/>
      <c r="D337" s="24"/>
      <c r="I337" s="24"/>
    </row>
    <row r="338" spans="1:9" ht="15.75" customHeight="1">
      <c r="A338" s="24"/>
      <c r="D338" s="24"/>
      <c r="I338" s="24"/>
    </row>
    <row r="339" spans="1:9" ht="15.75" customHeight="1">
      <c r="A339" s="24"/>
      <c r="D339" s="24"/>
      <c r="I339" s="24"/>
    </row>
    <row r="340" spans="1:9" ht="15.75" customHeight="1">
      <c r="A340" s="24"/>
      <c r="D340" s="24"/>
      <c r="I340" s="24"/>
    </row>
    <row r="341" spans="1:9" ht="15.75" customHeight="1">
      <c r="A341" s="24"/>
      <c r="D341" s="24"/>
      <c r="I341" s="24"/>
    </row>
    <row r="342" spans="1:9" ht="15.75" customHeight="1">
      <c r="A342" s="24"/>
      <c r="D342" s="24"/>
      <c r="I342" s="24"/>
    </row>
    <row r="343" spans="1:9" ht="15.75" customHeight="1">
      <c r="A343" s="24"/>
      <c r="D343" s="24"/>
      <c r="I343" s="24"/>
    </row>
    <row r="344" spans="1:9" ht="15.75" customHeight="1">
      <c r="A344" s="24"/>
      <c r="D344" s="24"/>
      <c r="I344" s="24"/>
    </row>
    <row r="345" spans="1:9" ht="15.75" customHeight="1">
      <c r="A345" s="24"/>
      <c r="D345" s="24"/>
      <c r="I345" s="24"/>
    </row>
    <row r="346" spans="1:9" ht="15.75" customHeight="1">
      <c r="A346" s="24"/>
      <c r="D346" s="24"/>
      <c r="I346" s="24"/>
    </row>
    <row r="347" spans="1:9" ht="15.75" customHeight="1">
      <c r="A347" s="24"/>
      <c r="D347" s="24"/>
      <c r="I347" s="24"/>
    </row>
    <row r="348" spans="1:9" ht="15.75" customHeight="1">
      <c r="A348" s="24"/>
      <c r="D348" s="24"/>
      <c r="I348" s="24"/>
    </row>
    <row r="349" spans="1:9" ht="15.75" customHeight="1">
      <c r="A349" s="24"/>
      <c r="D349" s="24"/>
      <c r="I349" s="24"/>
    </row>
    <row r="350" spans="1:9" ht="15.75" customHeight="1">
      <c r="A350" s="24"/>
      <c r="D350" s="24"/>
      <c r="I350" s="24"/>
    </row>
    <row r="351" spans="1:9" ht="15.75" customHeight="1">
      <c r="A351" s="24"/>
      <c r="D351" s="24"/>
      <c r="I351" s="24"/>
    </row>
    <row r="352" spans="1:9" ht="15.75" customHeight="1">
      <c r="A352" s="24"/>
      <c r="D352" s="24"/>
      <c r="I352" s="24"/>
    </row>
    <row r="353" spans="1:9" ht="15.75" customHeight="1">
      <c r="A353" s="24"/>
      <c r="D353" s="24"/>
      <c r="I353" s="24"/>
    </row>
    <row r="354" spans="1:9" ht="15.75" customHeight="1">
      <c r="A354" s="24"/>
      <c r="D354" s="24"/>
      <c r="I354" s="24"/>
    </row>
    <row r="355" spans="1:9" ht="15.75" customHeight="1">
      <c r="A355" s="24"/>
      <c r="D355" s="24"/>
      <c r="I355" s="24"/>
    </row>
    <row r="356" spans="1:9" ht="15.75" customHeight="1">
      <c r="A356" s="24"/>
      <c r="D356" s="24"/>
      <c r="I356" s="24"/>
    </row>
    <row r="357" spans="1:9" ht="15.75" customHeight="1">
      <c r="A357" s="24"/>
      <c r="D357" s="24"/>
      <c r="I357" s="24"/>
    </row>
    <row r="358" spans="1:9" ht="15.75" customHeight="1">
      <c r="A358" s="24"/>
      <c r="D358" s="24"/>
      <c r="I358" s="24"/>
    </row>
    <row r="359" spans="1:9" ht="15.75" customHeight="1">
      <c r="A359" s="24"/>
      <c r="D359" s="24"/>
      <c r="I359" s="24"/>
    </row>
    <row r="360" spans="1:9" ht="15.75" customHeight="1">
      <c r="A360" s="24"/>
      <c r="D360" s="24"/>
      <c r="I360" s="24"/>
    </row>
    <row r="361" spans="1:9" ht="15.75" customHeight="1">
      <c r="A361" s="24"/>
      <c r="D361" s="24"/>
      <c r="I361" s="24"/>
    </row>
    <row r="362" spans="1:9" ht="15.75" customHeight="1">
      <c r="A362" s="24"/>
      <c r="D362" s="24"/>
      <c r="I362" s="24"/>
    </row>
    <row r="363" spans="1:9" ht="15.75" customHeight="1">
      <c r="A363" s="24"/>
      <c r="D363" s="24"/>
      <c r="I363" s="24"/>
    </row>
    <row r="364" spans="1:9" ht="15.75" customHeight="1">
      <c r="A364" s="24"/>
      <c r="D364" s="24"/>
      <c r="I364" s="24"/>
    </row>
    <row r="365" spans="1:9" ht="15.75" customHeight="1">
      <c r="A365" s="24"/>
      <c r="D365" s="24"/>
      <c r="I365" s="24"/>
    </row>
    <row r="366" spans="1:9" ht="15.75" customHeight="1">
      <c r="A366" s="24"/>
      <c r="D366" s="24"/>
      <c r="I366" s="24"/>
    </row>
    <row r="367" spans="1:9" ht="15.75" customHeight="1">
      <c r="A367" s="24"/>
      <c r="D367" s="24"/>
      <c r="I367" s="24"/>
    </row>
    <row r="368" spans="1:9" ht="15.75" customHeight="1">
      <c r="A368" s="24"/>
      <c r="D368" s="24"/>
      <c r="I368" s="24"/>
    </row>
    <row r="369" spans="1:9" ht="15.75" customHeight="1">
      <c r="A369" s="24"/>
      <c r="D369" s="24"/>
      <c r="I369" s="24"/>
    </row>
    <row r="370" spans="1:9" ht="15.75" customHeight="1">
      <c r="A370" s="24"/>
      <c r="D370" s="24"/>
      <c r="I370" s="24"/>
    </row>
    <row r="371" spans="1:9" ht="15.75" customHeight="1">
      <c r="A371" s="24"/>
      <c r="D371" s="24"/>
      <c r="I371" s="24"/>
    </row>
    <row r="372" spans="1:9" ht="15.75" customHeight="1">
      <c r="A372" s="24"/>
      <c r="D372" s="24"/>
      <c r="I372" s="24"/>
    </row>
    <row r="373" spans="1:9" ht="15.75" customHeight="1">
      <c r="A373" s="24"/>
      <c r="D373" s="24"/>
      <c r="I373" s="24"/>
    </row>
    <row r="374" spans="1:9" ht="15.75" customHeight="1">
      <c r="A374" s="24"/>
      <c r="D374" s="24"/>
      <c r="I374" s="24"/>
    </row>
    <row r="375" spans="1:9" ht="15.75" customHeight="1">
      <c r="A375" s="24"/>
      <c r="D375" s="24"/>
      <c r="I375" s="24"/>
    </row>
    <row r="376" spans="1:9" ht="15.75" customHeight="1">
      <c r="A376" s="24"/>
      <c r="D376" s="24"/>
      <c r="I376" s="24"/>
    </row>
    <row r="377" spans="1:9" ht="15.75" customHeight="1">
      <c r="A377" s="24"/>
      <c r="D377" s="24"/>
      <c r="I377" s="24"/>
    </row>
    <row r="378" spans="1:9" ht="15.75" customHeight="1">
      <c r="A378" s="24"/>
      <c r="D378" s="24"/>
      <c r="I378" s="24"/>
    </row>
    <row r="379" spans="1:9" ht="15.75" customHeight="1">
      <c r="A379" s="24"/>
      <c r="D379" s="24"/>
      <c r="I379" s="24"/>
    </row>
    <row r="380" spans="1:9" ht="15.75" customHeight="1">
      <c r="A380" s="24"/>
      <c r="D380" s="24"/>
      <c r="I380" s="24"/>
    </row>
    <row r="381" spans="1:9" ht="15.75" customHeight="1">
      <c r="A381" s="24"/>
      <c r="D381" s="24"/>
      <c r="I381" s="24"/>
    </row>
    <row r="382" spans="1:9" ht="15.75" customHeight="1">
      <c r="A382" s="24"/>
      <c r="D382" s="24"/>
      <c r="I382" s="24"/>
    </row>
    <row r="383" spans="1:9" ht="15.75" customHeight="1">
      <c r="A383" s="24"/>
      <c r="D383" s="24"/>
      <c r="I383" s="24"/>
    </row>
    <row r="384" spans="1:9" ht="15.75" customHeight="1">
      <c r="A384" s="24"/>
      <c r="D384" s="24"/>
      <c r="I384" s="24"/>
    </row>
    <row r="385" spans="1:9" ht="15.75" customHeight="1">
      <c r="A385" s="24"/>
      <c r="D385" s="24"/>
      <c r="I385" s="24"/>
    </row>
    <row r="386" spans="1:9" ht="15.75" customHeight="1">
      <c r="A386" s="24"/>
      <c r="D386" s="24"/>
      <c r="I386" s="24"/>
    </row>
    <row r="387" spans="1:9" ht="15.75" customHeight="1">
      <c r="A387" s="24"/>
      <c r="D387" s="24"/>
      <c r="I387" s="24"/>
    </row>
    <row r="388" spans="1:9" ht="15.75" customHeight="1">
      <c r="A388" s="24"/>
      <c r="D388" s="24"/>
      <c r="I388" s="24"/>
    </row>
    <row r="389" spans="1:9" ht="15.75" customHeight="1">
      <c r="A389" s="24"/>
      <c r="D389" s="24"/>
      <c r="I389" s="24"/>
    </row>
    <row r="390" spans="1:9" ht="15.75" customHeight="1">
      <c r="A390" s="24"/>
      <c r="D390" s="24"/>
      <c r="I390" s="24"/>
    </row>
    <row r="391" spans="1:9" ht="15.75" customHeight="1">
      <c r="A391" s="24"/>
      <c r="D391" s="24"/>
      <c r="I391" s="24"/>
    </row>
    <row r="392" spans="1:9" ht="15.75" customHeight="1">
      <c r="A392" s="24"/>
      <c r="D392" s="24"/>
      <c r="I392" s="24"/>
    </row>
    <row r="393" spans="1:9" ht="15.75" customHeight="1">
      <c r="A393" s="24"/>
      <c r="D393" s="24"/>
      <c r="I393" s="24"/>
    </row>
    <row r="394" spans="1:9" ht="15.75" customHeight="1">
      <c r="A394" s="24"/>
      <c r="D394" s="24"/>
      <c r="I394" s="24"/>
    </row>
    <row r="395" spans="1:9" ht="15.75" customHeight="1">
      <c r="A395" s="24"/>
      <c r="D395" s="24"/>
      <c r="I395" s="24"/>
    </row>
    <row r="396" spans="1:9" ht="15.75" customHeight="1">
      <c r="A396" s="24"/>
      <c r="D396" s="24"/>
      <c r="I396" s="24"/>
    </row>
    <row r="397" spans="1:9" ht="15.75" customHeight="1">
      <c r="A397" s="24"/>
      <c r="D397" s="24"/>
      <c r="I397" s="24"/>
    </row>
    <row r="398" spans="1:9" ht="15.75" customHeight="1">
      <c r="A398" s="24"/>
      <c r="D398" s="24"/>
      <c r="I398" s="24"/>
    </row>
    <row r="399" spans="1:9" ht="15.75" customHeight="1">
      <c r="A399" s="24"/>
      <c r="D399" s="24"/>
      <c r="I399" s="24"/>
    </row>
    <row r="400" spans="1:9" ht="15.75" customHeight="1">
      <c r="A400" s="24"/>
      <c r="D400" s="24"/>
      <c r="I400" s="24"/>
    </row>
    <row r="401" spans="1:9" ht="15.75" customHeight="1">
      <c r="A401" s="24"/>
      <c r="D401" s="24"/>
      <c r="I401" s="24"/>
    </row>
    <row r="402" spans="1:9" ht="15.75" customHeight="1">
      <c r="A402" s="24"/>
      <c r="D402" s="24"/>
      <c r="I402" s="24"/>
    </row>
    <row r="403" spans="1:9" ht="15.75" customHeight="1">
      <c r="A403" s="24"/>
      <c r="D403" s="24"/>
      <c r="I403" s="24"/>
    </row>
    <row r="404" spans="1:9" ht="15.75" customHeight="1">
      <c r="A404" s="24"/>
      <c r="D404" s="24"/>
      <c r="I404" s="24"/>
    </row>
    <row r="405" spans="1:9" ht="15.75" customHeight="1">
      <c r="A405" s="24"/>
      <c r="D405" s="24"/>
      <c r="I405" s="24"/>
    </row>
    <row r="406" spans="1:9" ht="15.75" customHeight="1">
      <c r="A406" s="24"/>
      <c r="D406" s="24"/>
      <c r="I406" s="24"/>
    </row>
    <row r="407" spans="1:9" ht="15.75" customHeight="1">
      <c r="A407" s="24"/>
      <c r="D407" s="24"/>
      <c r="I407" s="24"/>
    </row>
    <row r="408" spans="1:9" ht="15.75" customHeight="1">
      <c r="A408" s="24"/>
      <c r="D408" s="24"/>
      <c r="I408" s="24"/>
    </row>
    <row r="409" spans="1:9" ht="15.75" customHeight="1">
      <c r="A409" s="24"/>
      <c r="D409" s="24"/>
      <c r="I409" s="24"/>
    </row>
    <row r="410" spans="1:9" ht="15.75" customHeight="1">
      <c r="A410" s="24"/>
      <c r="D410" s="24"/>
      <c r="I410" s="24"/>
    </row>
    <row r="411" spans="1:9" ht="15.75" customHeight="1">
      <c r="A411" s="24"/>
      <c r="D411" s="24"/>
      <c r="I411" s="24"/>
    </row>
    <row r="412" spans="1:9" ht="15.75" customHeight="1">
      <c r="A412" s="24"/>
      <c r="D412" s="24"/>
      <c r="I412" s="24"/>
    </row>
    <row r="413" spans="1:9" ht="15.75" customHeight="1">
      <c r="A413" s="24"/>
      <c r="D413" s="24"/>
      <c r="I413" s="24"/>
    </row>
    <row r="414" spans="1:9" ht="15.75" customHeight="1">
      <c r="A414" s="24"/>
      <c r="D414" s="24"/>
      <c r="I414" s="24"/>
    </row>
    <row r="415" spans="1:9" ht="15.75" customHeight="1">
      <c r="A415" s="24"/>
      <c r="D415" s="24"/>
      <c r="I415" s="24"/>
    </row>
    <row r="416" spans="1:9" ht="15.75" customHeight="1">
      <c r="A416" s="24"/>
      <c r="D416" s="24"/>
      <c r="I416" s="24"/>
    </row>
    <row r="417" spans="1:9" ht="15.75" customHeight="1">
      <c r="A417" s="24"/>
      <c r="D417" s="24"/>
      <c r="I417" s="24"/>
    </row>
    <row r="418" spans="1:9" ht="15.75" customHeight="1">
      <c r="A418" s="24"/>
      <c r="D418" s="24"/>
      <c r="I418" s="24"/>
    </row>
    <row r="419" spans="1:9" ht="15.75" customHeight="1">
      <c r="A419" s="24"/>
      <c r="D419" s="24"/>
      <c r="I419" s="24"/>
    </row>
    <row r="420" spans="1:9" ht="15.75" customHeight="1">
      <c r="A420" s="24"/>
      <c r="D420" s="24"/>
      <c r="I420" s="24"/>
    </row>
    <row r="421" spans="1:9" ht="15.75" customHeight="1">
      <c r="A421" s="24"/>
      <c r="D421" s="24"/>
      <c r="I421" s="24"/>
    </row>
    <row r="422" spans="1:9" ht="15.75" customHeight="1">
      <c r="A422" s="24"/>
      <c r="D422" s="24"/>
      <c r="I422" s="24"/>
    </row>
    <row r="423" spans="1:9" ht="15.75" customHeight="1">
      <c r="A423" s="24"/>
      <c r="D423" s="24"/>
      <c r="I423" s="24"/>
    </row>
    <row r="424" spans="1:9" ht="15.75" customHeight="1">
      <c r="A424" s="24"/>
      <c r="D424" s="24"/>
      <c r="I424" s="24"/>
    </row>
    <row r="425" spans="1:9" ht="15.75" customHeight="1">
      <c r="A425" s="24"/>
      <c r="D425" s="24"/>
      <c r="I425" s="24"/>
    </row>
    <row r="426" spans="1:9" ht="15.75" customHeight="1">
      <c r="A426" s="24"/>
      <c r="D426" s="24"/>
      <c r="I426" s="24"/>
    </row>
    <row r="427" spans="1:9" ht="15.75" customHeight="1">
      <c r="A427" s="24"/>
      <c r="D427" s="24"/>
      <c r="I427" s="24"/>
    </row>
    <row r="428" spans="1:9" ht="15.75" customHeight="1">
      <c r="A428" s="24"/>
      <c r="D428" s="24"/>
      <c r="I428" s="24"/>
    </row>
    <row r="429" spans="1:9" ht="15.75" customHeight="1">
      <c r="A429" s="24"/>
      <c r="D429" s="24"/>
      <c r="I429" s="24"/>
    </row>
    <row r="430" spans="1:9" ht="15.75" customHeight="1">
      <c r="A430" s="24"/>
      <c r="D430" s="24"/>
      <c r="I430" s="24"/>
    </row>
    <row r="431" spans="1:9" ht="15.75" customHeight="1">
      <c r="A431" s="24"/>
      <c r="D431" s="24"/>
      <c r="I431" s="24"/>
    </row>
    <row r="432" spans="1:9" ht="15.75" customHeight="1">
      <c r="A432" s="24"/>
      <c r="D432" s="24"/>
      <c r="I432" s="24"/>
    </row>
    <row r="433" spans="1:9" ht="15.75" customHeight="1">
      <c r="A433" s="24"/>
      <c r="D433" s="24"/>
      <c r="I433" s="24"/>
    </row>
    <row r="434" spans="1:9" ht="15.75" customHeight="1">
      <c r="A434" s="24"/>
      <c r="D434" s="24"/>
      <c r="I434" s="24"/>
    </row>
    <row r="435" spans="1:9" ht="15.75" customHeight="1">
      <c r="A435" s="24"/>
      <c r="D435" s="24"/>
      <c r="I435" s="24"/>
    </row>
    <row r="436" spans="1:9" ht="15.75" customHeight="1">
      <c r="A436" s="24"/>
      <c r="D436" s="24"/>
      <c r="I436" s="24"/>
    </row>
    <row r="437" spans="1:9" ht="15.75" customHeight="1">
      <c r="A437" s="24"/>
      <c r="D437" s="24"/>
      <c r="I437" s="24"/>
    </row>
    <row r="438" spans="1:9" ht="15.75" customHeight="1">
      <c r="A438" s="24"/>
      <c r="D438" s="24"/>
      <c r="I438" s="24"/>
    </row>
    <row r="439" spans="1:9" ht="15.75" customHeight="1">
      <c r="A439" s="24"/>
      <c r="D439" s="24"/>
      <c r="I439" s="24"/>
    </row>
    <row r="440" spans="1:9" ht="15.75" customHeight="1">
      <c r="A440" s="24"/>
      <c r="D440" s="24"/>
      <c r="I440" s="24"/>
    </row>
    <row r="441" spans="1:9" ht="15.75" customHeight="1">
      <c r="A441" s="24"/>
      <c r="D441" s="24"/>
      <c r="I441" s="24"/>
    </row>
    <row r="442" spans="1:9" ht="15.75" customHeight="1">
      <c r="A442" s="24"/>
      <c r="D442" s="24"/>
      <c r="I442" s="24"/>
    </row>
    <row r="443" spans="1:9" ht="15.75" customHeight="1">
      <c r="A443" s="24"/>
      <c r="D443" s="24"/>
      <c r="I443" s="24"/>
    </row>
    <row r="444" spans="1:9" ht="15.75" customHeight="1">
      <c r="A444" s="24"/>
      <c r="D444" s="24"/>
      <c r="I444" s="24"/>
    </row>
    <row r="445" spans="1:9" ht="15.75" customHeight="1">
      <c r="A445" s="24"/>
      <c r="D445" s="24"/>
      <c r="I445" s="24"/>
    </row>
    <row r="446" spans="1:9" ht="15.75" customHeight="1">
      <c r="A446" s="24"/>
      <c r="D446" s="24"/>
      <c r="I446" s="24"/>
    </row>
    <row r="447" spans="1:9" ht="15.75" customHeight="1">
      <c r="A447" s="24"/>
      <c r="D447" s="24"/>
      <c r="I447" s="24"/>
    </row>
    <row r="448" spans="1:9" ht="15.75" customHeight="1">
      <c r="A448" s="24"/>
      <c r="D448" s="24"/>
      <c r="I448" s="24"/>
    </row>
    <row r="449" spans="1:9" ht="15.75" customHeight="1">
      <c r="A449" s="24"/>
      <c r="D449" s="24"/>
      <c r="I449" s="24"/>
    </row>
    <row r="450" spans="1:9" ht="15.75" customHeight="1">
      <c r="A450" s="24"/>
      <c r="D450" s="24"/>
      <c r="I450" s="24"/>
    </row>
    <row r="451" spans="1:9" ht="15.75" customHeight="1">
      <c r="A451" s="24"/>
      <c r="D451" s="24"/>
      <c r="I451" s="24"/>
    </row>
    <row r="452" spans="1:9" ht="15.75" customHeight="1">
      <c r="A452" s="24"/>
      <c r="D452" s="24"/>
      <c r="I452" s="24"/>
    </row>
    <row r="453" spans="1:9" ht="15.75" customHeight="1">
      <c r="A453" s="24"/>
      <c r="D453" s="24"/>
      <c r="I453" s="24"/>
    </row>
    <row r="454" spans="1:9" ht="15.75" customHeight="1">
      <c r="A454" s="24"/>
      <c r="D454" s="24"/>
      <c r="I454" s="24"/>
    </row>
    <row r="455" spans="1:9" ht="15.75" customHeight="1">
      <c r="A455" s="24"/>
      <c r="D455" s="24"/>
      <c r="I455" s="24"/>
    </row>
    <row r="456" spans="1:9" ht="15.75" customHeight="1">
      <c r="A456" s="24"/>
      <c r="D456" s="24"/>
      <c r="I456" s="24"/>
    </row>
    <row r="457" spans="1:9" ht="15.75" customHeight="1">
      <c r="A457" s="24"/>
      <c r="D457" s="24"/>
      <c r="I457" s="24"/>
    </row>
    <row r="458" spans="1:9" ht="15.75" customHeight="1">
      <c r="A458" s="24"/>
      <c r="D458" s="24"/>
      <c r="I458" s="24"/>
    </row>
    <row r="459" spans="1:9" ht="15.75" customHeight="1">
      <c r="A459" s="24"/>
      <c r="D459" s="24"/>
      <c r="I459" s="24"/>
    </row>
    <row r="460" spans="1:9" ht="15.75" customHeight="1">
      <c r="A460" s="24"/>
      <c r="D460" s="24"/>
      <c r="I460" s="24"/>
    </row>
    <row r="461" spans="1:9" ht="15.75" customHeight="1">
      <c r="A461" s="24"/>
      <c r="D461" s="24"/>
      <c r="I461" s="24"/>
    </row>
    <row r="462" spans="1:9" ht="15.75" customHeight="1">
      <c r="A462" s="24"/>
      <c r="D462" s="24"/>
      <c r="I462" s="24"/>
    </row>
    <row r="463" spans="1:9" ht="15.75" customHeight="1">
      <c r="A463" s="24"/>
      <c r="D463" s="24"/>
      <c r="I463" s="24"/>
    </row>
    <row r="464" spans="1:9" ht="15.75" customHeight="1">
      <c r="A464" s="24"/>
      <c r="D464" s="24"/>
      <c r="I464" s="24"/>
    </row>
    <row r="465" spans="1:9" ht="15.75" customHeight="1">
      <c r="A465" s="24"/>
      <c r="D465" s="24"/>
      <c r="I465" s="24"/>
    </row>
    <row r="466" spans="1:9" ht="15.75" customHeight="1">
      <c r="A466" s="24"/>
      <c r="D466" s="24"/>
      <c r="I466" s="24"/>
    </row>
    <row r="467" spans="1:9" ht="15.75" customHeight="1">
      <c r="A467" s="24"/>
      <c r="D467" s="24"/>
      <c r="I467" s="24"/>
    </row>
    <row r="468" spans="1:9" ht="15.75" customHeight="1">
      <c r="A468" s="24"/>
      <c r="D468" s="24"/>
      <c r="I468" s="24"/>
    </row>
    <row r="469" spans="1:9" ht="15.75" customHeight="1">
      <c r="A469" s="24"/>
      <c r="D469" s="24"/>
      <c r="I469" s="24"/>
    </row>
    <row r="470" spans="1:9" ht="15.75" customHeight="1">
      <c r="A470" s="24"/>
      <c r="D470" s="24"/>
      <c r="I470" s="24"/>
    </row>
    <row r="471" spans="1:9" ht="15.75" customHeight="1">
      <c r="A471" s="24"/>
      <c r="D471" s="24"/>
      <c r="I471" s="24"/>
    </row>
    <row r="472" spans="1:9" ht="15.75" customHeight="1">
      <c r="A472" s="24"/>
      <c r="D472" s="24"/>
      <c r="I472" s="24"/>
    </row>
    <row r="473" spans="1:9" ht="15.75" customHeight="1">
      <c r="A473" s="24"/>
      <c r="D473" s="24"/>
      <c r="I473" s="24"/>
    </row>
    <row r="474" spans="1:9" ht="15.75" customHeight="1">
      <c r="A474" s="24"/>
      <c r="D474" s="24"/>
      <c r="I474" s="24"/>
    </row>
    <row r="475" spans="1:9" ht="15.75" customHeight="1">
      <c r="A475" s="24"/>
      <c r="D475" s="24"/>
      <c r="I475" s="24"/>
    </row>
    <row r="476" spans="1:9" ht="15.75" customHeight="1">
      <c r="A476" s="24"/>
      <c r="D476" s="24"/>
      <c r="I476" s="24"/>
    </row>
    <row r="477" spans="1:9" ht="15.75" customHeight="1">
      <c r="A477" s="24"/>
      <c r="D477" s="24"/>
      <c r="I477" s="24"/>
    </row>
    <row r="478" spans="1:9" ht="15.75" customHeight="1">
      <c r="A478" s="24"/>
      <c r="D478" s="24"/>
      <c r="I478" s="24"/>
    </row>
    <row r="479" spans="1:9" ht="15.75" customHeight="1">
      <c r="A479" s="24"/>
      <c r="D479" s="24"/>
      <c r="I479" s="24"/>
    </row>
    <row r="480" spans="1:9" ht="15.75" customHeight="1">
      <c r="A480" s="24"/>
      <c r="D480" s="24"/>
      <c r="I480" s="24"/>
    </row>
    <row r="481" spans="1:9" ht="15.75" customHeight="1">
      <c r="A481" s="24"/>
      <c r="D481" s="24"/>
      <c r="I481" s="24"/>
    </row>
    <row r="482" spans="1:9" ht="15.75" customHeight="1">
      <c r="A482" s="24"/>
      <c r="D482" s="24"/>
      <c r="I482" s="24"/>
    </row>
    <row r="483" spans="1:9" ht="15.75" customHeight="1">
      <c r="A483" s="24"/>
      <c r="D483" s="24"/>
      <c r="I483" s="24"/>
    </row>
    <row r="484" spans="1:9" ht="15.75" customHeight="1">
      <c r="A484" s="24"/>
      <c r="D484" s="24"/>
      <c r="I484" s="24"/>
    </row>
    <row r="485" spans="1:9" ht="15.75" customHeight="1">
      <c r="A485" s="24"/>
      <c r="D485" s="24"/>
      <c r="I485" s="24"/>
    </row>
    <row r="486" spans="1:9" ht="15.75" customHeight="1">
      <c r="A486" s="24"/>
      <c r="D486" s="24"/>
      <c r="I486" s="24"/>
    </row>
    <row r="487" spans="1:9" ht="15.75" customHeight="1">
      <c r="A487" s="24"/>
      <c r="D487" s="24"/>
      <c r="I487" s="24"/>
    </row>
    <row r="488" spans="1:9" ht="15.75" customHeight="1">
      <c r="A488" s="24"/>
      <c r="D488" s="24"/>
      <c r="I488" s="24"/>
    </row>
    <row r="489" spans="1:9" ht="15.75" customHeight="1">
      <c r="A489" s="24"/>
      <c r="D489" s="24"/>
      <c r="I489" s="24"/>
    </row>
    <row r="490" spans="1:9" ht="15.75" customHeight="1">
      <c r="A490" s="24"/>
      <c r="D490" s="24"/>
      <c r="I490" s="24"/>
    </row>
    <row r="491" spans="1:9" ht="15.75" customHeight="1">
      <c r="A491" s="24"/>
      <c r="D491" s="24"/>
      <c r="I491" s="24"/>
    </row>
    <row r="492" spans="1:9" ht="15.75" customHeight="1">
      <c r="A492" s="24"/>
      <c r="D492" s="24"/>
      <c r="I492" s="24"/>
    </row>
    <row r="493" spans="1:9" ht="15.75" customHeight="1">
      <c r="A493" s="24"/>
      <c r="D493" s="24"/>
      <c r="I493" s="24"/>
    </row>
    <row r="494" spans="1:9" ht="15.75" customHeight="1">
      <c r="A494" s="24"/>
      <c r="D494" s="24"/>
      <c r="I494" s="24"/>
    </row>
    <row r="495" spans="1:9" ht="15.75" customHeight="1">
      <c r="A495" s="24"/>
      <c r="D495" s="24"/>
      <c r="I495" s="24"/>
    </row>
    <row r="496" spans="1:9" ht="15.75" customHeight="1">
      <c r="A496" s="24"/>
      <c r="D496" s="24"/>
      <c r="I496" s="24"/>
    </row>
    <row r="497" spans="1:9" ht="15.75" customHeight="1">
      <c r="A497" s="24"/>
      <c r="D497" s="24"/>
      <c r="I497" s="24"/>
    </row>
    <row r="498" spans="1:9" ht="15.75" customHeight="1">
      <c r="A498" s="24"/>
      <c r="D498" s="24"/>
      <c r="I498" s="24"/>
    </row>
    <row r="499" spans="1:9" ht="15.75" customHeight="1">
      <c r="A499" s="24"/>
      <c r="D499" s="24"/>
      <c r="I499" s="24"/>
    </row>
    <row r="500" spans="1:9" ht="15.75" customHeight="1">
      <c r="A500" s="24"/>
      <c r="D500" s="24"/>
      <c r="I500" s="24"/>
    </row>
    <row r="501" spans="1:9" ht="15.75" customHeight="1">
      <c r="A501" s="24"/>
      <c r="D501" s="24"/>
      <c r="I501" s="24"/>
    </row>
    <row r="502" spans="1:9" ht="15.75" customHeight="1">
      <c r="A502" s="24"/>
      <c r="D502" s="24"/>
      <c r="I502" s="24"/>
    </row>
    <row r="503" spans="1:9" ht="15.75" customHeight="1">
      <c r="A503" s="24"/>
      <c r="D503" s="24"/>
      <c r="I503" s="24"/>
    </row>
    <row r="504" spans="1:9" ht="15.75" customHeight="1">
      <c r="A504" s="24"/>
      <c r="D504" s="24"/>
      <c r="I504" s="24"/>
    </row>
    <row r="505" spans="1:9" ht="15.75" customHeight="1">
      <c r="A505" s="24"/>
      <c r="D505" s="24"/>
      <c r="I505" s="24"/>
    </row>
    <row r="506" spans="1:9" ht="15.75" customHeight="1">
      <c r="A506" s="24"/>
      <c r="D506" s="24"/>
      <c r="I506" s="24"/>
    </row>
    <row r="507" spans="1:9" ht="15.75" customHeight="1">
      <c r="A507" s="24"/>
      <c r="D507" s="24"/>
      <c r="I507" s="24"/>
    </row>
    <row r="508" spans="1:9" ht="15.75" customHeight="1">
      <c r="A508" s="24"/>
      <c r="D508" s="24"/>
      <c r="I508" s="24"/>
    </row>
    <row r="509" spans="1:9" ht="15.75" customHeight="1">
      <c r="A509" s="24"/>
      <c r="D509" s="24"/>
      <c r="I509" s="24"/>
    </row>
    <row r="510" spans="1:9" ht="15.75" customHeight="1">
      <c r="A510" s="24"/>
      <c r="D510" s="24"/>
      <c r="I510" s="24"/>
    </row>
    <row r="511" spans="1:9" ht="15.75" customHeight="1">
      <c r="A511" s="24"/>
      <c r="D511" s="24"/>
      <c r="I511" s="24"/>
    </row>
    <row r="512" spans="1:9" ht="15.75" customHeight="1">
      <c r="A512" s="24"/>
      <c r="D512" s="24"/>
      <c r="I512" s="24"/>
    </row>
    <row r="513" spans="1:9" ht="15.75" customHeight="1">
      <c r="A513" s="24"/>
      <c r="D513" s="24"/>
      <c r="I513" s="24"/>
    </row>
    <row r="514" spans="1:9" ht="15.75" customHeight="1">
      <c r="A514" s="24"/>
      <c r="D514" s="24"/>
      <c r="I514" s="24"/>
    </row>
    <row r="515" spans="1:9" ht="15.75" customHeight="1">
      <c r="A515" s="24"/>
      <c r="D515" s="24"/>
      <c r="I515" s="24"/>
    </row>
    <row r="516" spans="1:9" ht="15.75" customHeight="1">
      <c r="A516" s="24"/>
      <c r="D516" s="24"/>
      <c r="I516" s="24"/>
    </row>
    <row r="517" spans="1:9" ht="15.75" customHeight="1">
      <c r="A517" s="24"/>
      <c r="D517" s="24"/>
      <c r="I517" s="24"/>
    </row>
    <row r="518" spans="1:9" ht="15.75" customHeight="1">
      <c r="A518" s="24"/>
      <c r="D518" s="24"/>
      <c r="I518" s="24"/>
    </row>
    <row r="519" spans="1:9" ht="15.75" customHeight="1">
      <c r="A519" s="24"/>
      <c r="D519" s="24"/>
      <c r="I519" s="24"/>
    </row>
    <row r="520" spans="1:9" ht="15.75" customHeight="1">
      <c r="A520" s="24"/>
      <c r="D520" s="24"/>
      <c r="I520" s="24"/>
    </row>
    <row r="521" spans="1:9" ht="15.75" customHeight="1">
      <c r="A521" s="24"/>
      <c r="D521" s="24"/>
      <c r="I521" s="24"/>
    </row>
    <row r="522" spans="1:9" ht="15.75" customHeight="1">
      <c r="A522" s="24"/>
      <c r="D522" s="24"/>
      <c r="I522" s="24"/>
    </row>
    <row r="523" spans="1:9" ht="15.75" customHeight="1">
      <c r="A523" s="24"/>
      <c r="D523" s="24"/>
      <c r="I523" s="24"/>
    </row>
    <row r="524" spans="1:9" ht="15.75" customHeight="1">
      <c r="A524" s="24"/>
      <c r="D524" s="24"/>
      <c r="I524" s="24"/>
    </row>
    <row r="525" spans="1:9" ht="15.75" customHeight="1">
      <c r="A525" s="24"/>
      <c r="D525" s="24"/>
      <c r="I525" s="24"/>
    </row>
    <row r="526" spans="1:9" ht="15.75" customHeight="1">
      <c r="A526" s="24"/>
      <c r="D526" s="24"/>
      <c r="I526" s="24"/>
    </row>
    <row r="527" spans="1:9" ht="15.75" customHeight="1">
      <c r="A527" s="24"/>
      <c r="D527" s="24"/>
      <c r="I527" s="24"/>
    </row>
    <row r="528" spans="1:9" ht="15.75" customHeight="1">
      <c r="A528" s="24"/>
      <c r="D528" s="24"/>
      <c r="I528" s="24"/>
    </row>
    <row r="529" spans="1:9" ht="15.75" customHeight="1">
      <c r="A529" s="24"/>
      <c r="D529" s="24"/>
      <c r="I529" s="24"/>
    </row>
    <row r="530" spans="1:9" ht="15.75" customHeight="1">
      <c r="A530" s="24"/>
      <c r="D530" s="24"/>
      <c r="I530" s="24"/>
    </row>
    <row r="531" spans="1:9" ht="15.75" customHeight="1">
      <c r="A531" s="24"/>
      <c r="D531" s="24"/>
      <c r="I531" s="24"/>
    </row>
    <row r="532" spans="1:9" ht="15.75" customHeight="1">
      <c r="A532" s="24"/>
      <c r="D532" s="24"/>
      <c r="I532" s="24"/>
    </row>
    <row r="533" spans="1:9" ht="15.75" customHeight="1">
      <c r="A533" s="24"/>
      <c r="D533" s="24"/>
      <c r="I533" s="24"/>
    </row>
    <row r="534" spans="1:9" ht="15.75" customHeight="1">
      <c r="A534" s="24"/>
      <c r="D534" s="24"/>
      <c r="I534" s="24"/>
    </row>
    <row r="535" spans="1:9" ht="15.75" customHeight="1">
      <c r="A535" s="24"/>
      <c r="D535" s="24"/>
      <c r="I535" s="24"/>
    </row>
    <row r="536" spans="1:9" ht="15.75" customHeight="1">
      <c r="A536" s="24"/>
      <c r="D536" s="24"/>
      <c r="I536" s="24"/>
    </row>
    <row r="537" spans="1:9" ht="15.75" customHeight="1">
      <c r="A537" s="24"/>
      <c r="D537" s="24"/>
      <c r="I537" s="24"/>
    </row>
    <row r="538" spans="1:9" ht="15.75" customHeight="1">
      <c r="A538" s="24"/>
      <c r="D538" s="24"/>
      <c r="I538" s="24"/>
    </row>
    <row r="539" spans="1:9" ht="15.75" customHeight="1">
      <c r="A539" s="24"/>
      <c r="D539" s="24"/>
      <c r="I539" s="24"/>
    </row>
    <row r="540" spans="1:9" ht="15.75" customHeight="1">
      <c r="A540" s="24"/>
      <c r="D540" s="24"/>
      <c r="I540" s="24"/>
    </row>
    <row r="541" spans="1:9" ht="15.75" customHeight="1">
      <c r="A541" s="24"/>
      <c r="D541" s="24"/>
      <c r="I541" s="24"/>
    </row>
    <row r="542" spans="1:9" ht="15.75" customHeight="1">
      <c r="A542" s="24"/>
      <c r="D542" s="24"/>
      <c r="I542" s="24"/>
    </row>
    <row r="543" spans="1:9" ht="15.75" customHeight="1">
      <c r="A543" s="24"/>
      <c r="D543" s="24"/>
      <c r="I543" s="24"/>
    </row>
    <row r="544" spans="1:9" ht="15.75" customHeight="1">
      <c r="A544" s="24"/>
      <c r="D544" s="24"/>
      <c r="I544" s="24"/>
    </row>
    <row r="545" spans="1:9" ht="15.75" customHeight="1">
      <c r="A545" s="24"/>
      <c r="D545" s="24"/>
      <c r="I545" s="24"/>
    </row>
    <row r="546" spans="1:9" ht="15.75" customHeight="1">
      <c r="A546" s="24"/>
      <c r="D546" s="24"/>
      <c r="I546" s="24"/>
    </row>
    <row r="547" spans="1:9" ht="15.75" customHeight="1">
      <c r="A547" s="24"/>
      <c r="D547" s="24"/>
      <c r="I547" s="24"/>
    </row>
    <row r="548" spans="1:9" ht="15.75" customHeight="1">
      <c r="A548" s="24"/>
      <c r="D548" s="24"/>
      <c r="I548" s="24"/>
    </row>
    <row r="549" spans="1:9" ht="15.75" customHeight="1">
      <c r="A549" s="24"/>
      <c r="D549" s="24"/>
      <c r="I549" s="24"/>
    </row>
    <row r="550" spans="1:9" ht="15.75" customHeight="1">
      <c r="A550" s="24"/>
      <c r="D550" s="24"/>
      <c r="I550" s="24"/>
    </row>
    <row r="551" spans="1:9" ht="15.75" customHeight="1">
      <c r="A551" s="24"/>
      <c r="D551" s="24"/>
      <c r="I551" s="24"/>
    </row>
    <row r="552" spans="1:9" ht="15.75" customHeight="1">
      <c r="A552" s="24"/>
      <c r="D552" s="24"/>
      <c r="I552" s="24"/>
    </row>
    <row r="553" spans="1:9" ht="15.75" customHeight="1">
      <c r="A553" s="24"/>
      <c r="D553" s="24"/>
      <c r="I553" s="24"/>
    </row>
    <row r="554" spans="1:9" ht="15.75" customHeight="1">
      <c r="A554" s="24"/>
      <c r="D554" s="24"/>
      <c r="I554" s="24"/>
    </row>
    <row r="555" spans="1:9" ht="15.75" customHeight="1">
      <c r="A555" s="24"/>
      <c r="D555" s="24"/>
      <c r="I555" s="24"/>
    </row>
    <row r="556" spans="1:9" ht="15.75" customHeight="1">
      <c r="A556" s="24"/>
      <c r="D556" s="24"/>
      <c r="I556" s="24"/>
    </row>
    <row r="557" spans="1:9" ht="15.75" customHeight="1">
      <c r="A557" s="24"/>
      <c r="D557" s="24"/>
      <c r="I557" s="24"/>
    </row>
    <row r="558" spans="1:9" ht="15.75" customHeight="1">
      <c r="A558" s="24"/>
      <c r="D558" s="24"/>
      <c r="I558" s="24"/>
    </row>
    <row r="559" spans="1:9" ht="15.75" customHeight="1">
      <c r="A559" s="24"/>
      <c r="D559" s="24"/>
      <c r="I559" s="24"/>
    </row>
    <row r="560" spans="1:9" ht="15.75" customHeight="1">
      <c r="A560" s="24"/>
      <c r="D560" s="24"/>
      <c r="I560" s="24"/>
    </row>
    <row r="561" spans="1:9" ht="15.75" customHeight="1">
      <c r="A561" s="24"/>
      <c r="D561" s="24"/>
      <c r="I561" s="24"/>
    </row>
    <row r="562" spans="1:9" ht="15.75" customHeight="1">
      <c r="A562" s="24"/>
      <c r="D562" s="24"/>
      <c r="I562" s="24"/>
    </row>
    <row r="563" spans="1:9" ht="15.75" customHeight="1">
      <c r="A563" s="24"/>
      <c r="D563" s="24"/>
      <c r="I563" s="24"/>
    </row>
    <row r="564" spans="1:9" ht="15.75" customHeight="1">
      <c r="A564" s="24"/>
      <c r="D564" s="24"/>
      <c r="I564" s="24"/>
    </row>
    <row r="565" spans="1:9" ht="15.75" customHeight="1">
      <c r="A565" s="24"/>
      <c r="D565" s="24"/>
      <c r="I565" s="24"/>
    </row>
    <row r="566" spans="1:9" ht="15.75" customHeight="1">
      <c r="A566" s="24"/>
      <c r="D566" s="24"/>
      <c r="I566" s="24"/>
    </row>
    <row r="567" spans="1:9" ht="15.75" customHeight="1">
      <c r="A567" s="24"/>
      <c r="D567" s="24"/>
      <c r="I567" s="24"/>
    </row>
    <row r="568" spans="1:9" ht="15.75" customHeight="1">
      <c r="A568" s="24"/>
      <c r="D568" s="24"/>
      <c r="I568" s="24"/>
    </row>
    <row r="569" spans="1:9" ht="15.75" customHeight="1">
      <c r="A569" s="24"/>
      <c r="D569" s="24"/>
      <c r="I569" s="24"/>
    </row>
    <row r="570" spans="1:9" ht="15.75" customHeight="1">
      <c r="A570" s="24"/>
      <c r="D570" s="24"/>
      <c r="I570" s="24"/>
    </row>
    <row r="571" spans="1:9" ht="15.75" customHeight="1">
      <c r="A571" s="24"/>
      <c r="D571" s="24"/>
      <c r="I571" s="24"/>
    </row>
    <row r="572" spans="1:9" ht="15.75" customHeight="1">
      <c r="A572" s="24"/>
      <c r="D572" s="24"/>
      <c r="I572" s="24"/>
    </row>
    <row r="573" spans="1:9" ht="15.75" customHeight="1">
      <c r="A573" s="24"/>
      <c r="D573" s="24"/>
      <c r="I573" s="24"/>
    </row>
    <row r="574" spans="1:9" ht="15.75" customHeight="1">
      <c r="A574" s="24"/>
      <c r="D574" s="24"/>
      <c r="I574" s="24"/>
    </row>
    <row r="575" spans="1:9" ht="15.75" customHeight="1">
      <c r="A575" s="24"/>
      <c r="D575" s="24"/>
      <c r="I575" s="24"/>
    </row>
    <row r="576" spans="1:9" ht="15.75" customHeight="1">
      <c r="A576" s="24"/>
      <c r="D576" s="24"/>
      <c r="I576" s="24"/>
    </row>
    <row r="577" spans="1:9" ht="15.75" customHeight="1">
      <c r="A577" s="24"/>
      <c r="D577" s="24"/>
      <c r="I577" s="24"/>
    </row>
    <row r="578" spans="1:9" ht="15.75" customHeight="1">
      <c r="A578" s="24"/>
      <c r="D578" s="24"/>
      <c r="I578" s="24"/>
    </row>
    <row r="579" spans="1:9" ht="15.75" customHeight="1">
      <c r="A579" s="24"/>
      <c r="D579" s="24"/>
      <c r="I579" s="24"/>
    </row>
    <row r="580" spans="1:9" ht="15.75" customHeight="1">
      <c r="A580" s="24"/>
      <c r="D580" s="24"/>
      <c r="I580" s="24"/>
    </row>
    <row r="581" spans="1:9" ht="15.75" customHeight="1">
      <c r="A581" s="24"/>
      <c r="D581" s="24"/>
      <c r="I581" s="24"/>
    </row>
    <row r="582" spans="1:9" ht="15.75" customHeight="1">
      <c r="A582" s="24"/>
      <c r="D582" s="24"/>
      <c r="I582" s="24"/>
    </row>
    <row r="583" spans="1:9" ht="15.75" customHeight="1">
      <c r="A583" s="24"/>
      <c r="D583" s="24"/>
      <c r="I583" s="24"/>
    </row>
    <row r="584" spans="1:9" ht="15.75" customHeight="1">
      <c r="A584" s="24"/>
      <c r="D584" s="24"/>
      <c r="I584" s="24"/>
    </row>
    <row r="585" spans="1:9" ht="15.75" customHeight="1">
      <c r="A585" s="24"/>
      <c r="D585" s="24"/>
      <c r="I585" s="24"/>
    </row>
    <row r="586" spans="1:9" ht="15.75" customHeight="1">
      <c r="A586" s="24"/>
      <c r="D586" s="24"/>
      <c r="I586" s="24"/>
    </row>
    <row r="587" spans="1:9" ht="15.75" customHeight="1">
      <c r="A587" s="24"/>
      <c r="D587" s="24"/>
      <c r="I587" s="24"/>
    </row>
    <row r="588" spans="1:9" ht="15.75" customHeight="1">
      <c r="A588" s="24"/>
      <c r="D588" s="24"/>
      <c r="I588" s="24"/>
    </row>
    <row r="589" spans="1:9" ht="15.75" customHeight="1">
      <c r="A589" s="24"/>
      <c r="D589" s="24"/>
      <c r="I589" s="24"/>
    </row>
    <row r="590" spans="1:9" ht="15.75" customHeight="1">
      <c r="A590" s="24"/>
      <c r="D590" s="24"/>
      <c r="I590" s="24"/>
    </row>
    <row r="591" spans="1:9" ht="15.75" customHeight="1">
      <c r="A591" s="24"/>
      <c r="D591" s="24"/>
      <c r="I591" s="24"/>
    </row>
    <row r="592" spans="1:9" ht="15.75" customHeight="1">
      <c r="A592" s="24"/>
      <c r="D592" s="24"/>
      <c r="I592" s="24"/>
    </row>
    <row r="593" spans="1:9" ht="15.75" customHeight="1">
      <c r="A593" s="24"/>
      <c r="D593" s="24"/>
      <c r="I593" s="24"/>
    </row>
    <row r="594" spans="1:9" ht="15.75" customHeight="1">
      <c r="A594" s="24"/>
      <c r="D594" s="24"/>
      <c r="I594" s="24"/>
    </row>
    <row r="595" spans="1:9" ht="15.75" customHeight="1">
      <c r="A595" s="24"/>
      <c r="D595" s="24"/>
      <c r="I595" s="24"/>
    </row>
    <row r="596" spans="1:9" ht="15.75" customHeight="1">
      <c r="A596" s="24"/>
      <c r="D596" s="24"/>
      <c r="I596" s="24"/>
    </row>
    <row r="597" spans="1:9" ht="15.75" customHeight="1">
      <c r="A597" s="24"/>
      <c r="D597" s="24"/>
      <c r="I597" s="24"/>
    </row>
    <row r="598" spans="1:9" ht="15.75" customHeight="1">
      <c r="A598" s="24"/>
      <c r="D598" s="24"/>
      <c r="I598" s="24"/>
    </row>
    <row r="599" spans="1:9" ht="15.75" customHeight="1">
      <c r="A599" s="24"/>
      <c r="D599" s="24"/>
      <c r="I599" s="24"/>
    </row>
    <row r="600" spans="1:9" ht="15.75" customHeight="1">
      <c r="A600" s="24"/>
      <c r="D600" s="24"/>
      <c r="I600" s="24"/>
    </row>
    <row r="601" spans="1:9" ht="15.75" customHeight="1">
      <c r="A601" s="24"/>
      <c r="D601" s="24"/>
      <c r="I601" s="24"/>
    </row>
    <row r="602" spans="1:9" ht="15.75" customHeight="1">
      <c r="A602" s="24"/>
      <c r="D602" s="24"/>
      <c r="I602" s="24"/>
    </row>
    <row r="603" spans="1:9" ht="15.75" customHeight="1">
      <c r="A603" s="24"/>
      <c r="D603" s="24"/>
      <c r="I603" s="24"/>
    </row>
    <row r="604" spans="1:9" ht="15.75" customHeight="1">
      <c r="A604" s="24"/>
      <c r="D604" s="24"/>
      <c r="I604" s="24"/>
    </row>
    <row r="605" spans="1:9" ht="15.75" customHeight="1">
      <c r="A605" s="24"/>
      <c r="D605" s="24"/>
      <c r="I605" s="24"/>
    </row>
    <row r="606" spans="1:9" ht="15.75" customHeight="1">
      <c r="A606" s="24"/>
      <c r="D606" s="24"/>
      <c r="I606" s="24"/>
    </row>
    <row r="607" spans="1:9" ht="15.75" customHeight="1">
      <c r="A607" s="24"/>
      <c r="D607" s="24"/>
      <c r="I607" s="24"/>
    </row>
    <row r="608" spans="1:9" ht="15.75" customHeight="1">
      <c r="A608" s="24"/>
      <c r="D608" s="24"/>
      <c r="I608" s="24"/>
    </row>
    <row r="609" spans="1:9" ht="15.75" customHeight="1">
      <c r="A609" s="24"/>
      <c r="D609" s="24"/>
      <c r="I609" s="24"/>
    </row>
    <row r="610" spans="1:9" ht="15.75" customHeight="1">
      <c r="A610" s="24"/>
      <c r="D610" s="24"/>
      <c r="I610" s="24"/>
    </row>
    <row r="611" spans="1:9" ht="15.75" customHeight="1">
      <c r="A611" s="24"/>
      <c r="D611" s="24"/>
      <c r="I611" s="24"/>
    </row>
    <row r="612" spans="1:9" ht="15.75" customHeight="1">
      <c r="A612" s="24"/>
      <c r="D612" s="24"/>
      <c r="I612" s="24"/>
    </row>
    <row r="613" spans="1:9" ht="15.75" customHeight="1">
      <c r="A613" s="24"/>
      <c r="D613" s="24"/>
      <c r="I613" s="24"/>
    </row>
    <row r="614" spans="1:9" ht="15.75" customHeight="1">
      <c r="A614" s="24"/>
      <c r="D614" s="24"/>
      <c r="I614" s="24"/>
    </row>
    <row r="615" spans="1:9" ht="15.75" customHeight="1">
      <c r="A615" s="24"/>
      <c r="D615" s="24"/>
      <c r="I615" s="24"/>
    </row>
    <row r="616" spans="1:9" ht="15.75" customHeight="1">
      <c r="A616" s="24"/>
      <c r="D616" s="24"/>
      <c r="I616" s="24"/>
    </row>
    <row r="617" spans="1:9" ht="15.75" customHeight="1">
      <c r="A617" s="24"/>
      <c r="D617" s="24"/>
      <c r="I617" s="24"/>
    </row>
    <row r="618" spans="1:9" ht="15.75" customHeight="1">
      <c r="A618" s="24"/>
      <c r="D618" s="24"/>
      <c r="I618" s="24"/>
    </row>
    <row r="619" spans="1:9" ht="15.75" customHeight="1">
      <c r="A619" s="24"/>
      <c r="D619" s="24"/>
      <c r="I619" s="24"/>
    </row>
    <row r="620" spans="1:9" ht="15.75" customHeight="1">
      <c r="A620" s="24"/>
      <c r="D620" s="24"/>
      <c r="I620" s="24"/>
    </row>
    <row r="621" spans="1:9" ht="15.75" customHeight="1">
      <c r="A621" s="24"/>
      <c r="D621" s="24"/>
      <c r="I621" s="24"/>
    </row>
    <row r="622" spans="1:9" ht="15.75" customHeight="1">
      <c r="A622" s="24"/>
      <c r="D622" s="24"/>
      <c r="I622" s="24"/>
    </row>
    <row r="623" spans="1:9" ht="15.75" customHeight="1">
      <c r="A623" s="24"/>
      <c r="D623" s="24"/>
      <c r="I623" s="24"/>
    </row>
    <row r="624" spans="1:9" ht="15.75" customHeight="1">
      <c r="A624" s="24"/>
      <c r="D624" s="24"/>
      <c r="I624" s="24"/>
    </row>
    <row r="625" spans="1:9" ht="15.75" customHeight="1">
      <c r="A625" s="24"/>
      <c r="D625" s="24"/>
      <c r="I625" s="24"/>
    </row>
    <row r="626" spans="1:9" ht="15.75" customHeight="1">
      <c r="A626" s="24"/>
      <c r="D626" s="24"/>
      <c r="I626" s="24"/>
    </row>
    <row r="627" spans="1:9" ht="15.75" customHeight="1">
      <c r="A627" s="24"/>
      <c r="D627" s="24"/>
      <c r="I627" s="24"/>
    </row>
    <row r="628" spans="1:9" ht="15.75" customHeight="1">
      <c r="A628" s="24"/>
      <c r="D628" s="24"/>
      <c r="I628" s="24"/>
    </row>
    <row r="629" spans="1:9" ht="15.75" customHeight="1">
      <c r="A629" s="24"/>
      <c r="D629" s="24"/>
      <c r="I629" s="24"/>
    </row>
    <row r="630" spans="1:9" ht="15.75" customHeight="1">
      <c r="A630" s="24"/>
      <c r="D630" s="24"/>
      <c r="I630" s="24"/>
    </row>
    <row r="631" spans="1:9" ht="15.75" customHeight="1">
      <c r="A631" s="24"/>
      <c r="D631" s="24"/>
      <c r="I631" s="24"/>
    </row>
    <row r="632" spans="1:9" ht="15.75" customHeight="1">
      <c r="A632" s="24"/>
      <c r="D632" s="24"/>
      <c r="I632" s="24"/>
    </row>
    <row r="633" spans="1:9" ht="15.75" customHeight="1">
      <c r="A633" s="24"/>
      <c r="D633" s="24"/>
      <c r="I633" s="24"/>
    </row>
    <row r="634" spans="1:9" ht="15.75" customHeight="1">
      <c r="A634" s="24"/>
      <c r="D634" s="24"/>
      <c r="I634" s="24"/>
    </row>
    <row r="635" spans="1:9" ht="15.75" customHeight="1">
      <c r="A635" s="24"/>
      <c r="D635" s="24"/>
      <c r="I635" s="24"/>
    </row>
    <row r="636" spans="1:9" ht="15.75" customHeight="1">
      <c r="A636" s="24"/>
      <c r="D636" s="24"/>
      <c r="I636" s="24"/>
    </row>
    <row r="637" spans="1:9" ht="15.75" customHeight="1">
      <c r="A637" s="24"/>
      <c r="D637" s="24"/>
      <c r="I637" s="24"/>
    </row>
    <row r="638" spans="1:9" ht="15.75" customHeight="1">
      <c r="A638" s="24"/>
      <c r="D638" s="24"/>
      <c r="I638" s="24"/>
    </row>
    <row r="639" spans="1:9" ht="15.75" customHeight="1">
      <c r="A639" s="24"/>
      <c r="D639" s="24"/>
      <c r="I639" s="24"/>
    </row>
    <row r="640" spans="1:9" ht="15.75" customHeight="1">
      <c r="A640" s="24"/>
      <c r="D640" s="24"/>
      <c r="I640" s="24"/>
    </row>
    <row r="641" spans="1:9" ht="15.75" customHeight="1">
      <c r="A641" s="24"/>
      <c r="D641" s="24"/>
      <c r="I641" s="24"/>
    </row>
    <row r="642" spans="1:9" ht="15.75" customHeight="1">
      <c r="A642" s="24"/>
      <c r="D642" s="24"/>
      <c r="I642" s="24"/>
    </row>
    <row r="643" spans="1:9" ht="15.75" customHeight="1">
      <c r="A643" s="24"/>
      <c r="D643" s="24"/>
      <c r="I643" s="24"/>
    </row>
    <row r="644" spans="1:9" ht="15.75" customHeight="1">
      <c r="A644" s="24"/>
      <c r="D644" s="24"/>
      <c r="I644" s="24"/>
    </row>
    <row r="645" spans="1:9" ht="15.75" customHeight="1">
      <c r="A645" s="24"/>
      <c r="D645" s="24"/>
      <c r="I645" s="24"/>
    </row>
    <row r="646" spans="1:9" ht="15.75" customHeight="1">
      <c r="A646" s="24"/>
      <c r="D646" s="24"/>
      <c r="I646" s="24"/>
    </row>
    <row r="647" spans="1:9" ht="15.75" customHeight="1">
      <c r="A647" s="24"/>
      <c r="D647" s="24"/>
      <c r="I647" s="24"/>
    </row>
    <row r="648" spans="1:9" ht="15.75" customHeight="1">
      <c r="A648" s="24"/>
      <c r="D648" s="24"/>
      <c r="I648" s="24"/>
    </row>
    <row r="649" spans="1:9" ht="15.75" customHeight="1">
      <c r="A649" s="24"/>
      <c r="D649" s="24"/>
      <c r="I649" s="24"/>
    </row>
    <row r="650" spans="1:9" ht="15.75" customHeight="1">
      <c r="A650" s="24"/>
      <c r="D650" s="24"/>
      <c r="I650" s="24"/>
    </row>
    <row r="651" spans="1:9" ht="15.75" customHeight="1">
      <c r="A651" s="24"/>
      <c r="D651" s="24"/>
      <c r="I651" s="24"/>
    </row>
    <row r="652" spans="1:9" ht="15.75" customHeight="1">
      <c r="A652" s="24"/>
      <c r="D652" s="24"/>
      <c r="I652" s="24"/>
    </row>
    <row r="653" spans="1:9" ht="15.75" customHeight="1">
      <c r="A653" s="24"/>
      <c r="D653" s="24"/>
      <c r="I653" s="24"/>
    </row>
    <row r="654" spans="1:9" ht="15.75" customHeight="1">
      <c r="A654" s="24"/>
      <c r="D654" s="24"/>
      <c r="I654" s="24"/>
    </row>
    <row r="655" spans="1:9" ht="15.75" customHeight="1">
      <c r="A655" s="24"/>
      <c r="D655" s="24"/>
      <c r="I655" s="24"/>
    </row>
    <row r="656" spans="1:9" ht="15.75" customHeight="1">
      <c r="A656" s="24"/>
      <c r="D656" s="24"/>
      <c r="I656" s="24"/>
    </row>
    <row r="657" spans="1:9" ht="15.75" customHeight="1">
      <c r="A657" s="24"/>
      <c r="D657" s="24"/>
      <c r="I657" s="24"/>
    </row>
    <row r="658" spans="1:9" ht="15.75" customHeight="1">
      <c r="A658" s="24"/>
      <c r="D658" s="24"/>
      <c r="I658" s="24"/>
    </row>
    <row r="659" spans="1:9" ht="15.75" customHeight="1">
      <c r="A659" s="24"/>
      <c r="D659" s="24"/>
      <c r="I659" s="24"/>
    </row>
    <row r="660" spans="1:9" ht="15.75" customHeight="1">
      <c r="A660" s="24"/>
      <c r="D660" s="24"/>
      <c r="I660" s="24"/>
    </row>
    <row r="661" spans="1:9" ht="15.75" customHeight="1">
      <c r="A661" s="24"/>
      <c r="D661" s="24"/>
      <c r="I661" s="24"/>
    </row>
    <row r="662" spans="1:9" ht="15.75" customHeight="1">
      <c r="A662" s="24"/>
      <c r="D662" s="24"/>
      <c r="I662" s="24"/>
    </row>
    <row r="663" spans="1:9" ht="15.75" customHeight="1">
      <c r="A663" s="24"/>
      <c r="D663" s="24"/>
      <c r="I663" s="24"/>
    </row>
    <row r="664" spans="1:9" ht="15.75" customHeight="1">
      <c r="A664" s="24"/>
      <c r="D664" s="24"/>
      <c r="I664" s="24"/>
    </row>
    <row r="665" spans="1:9" ht="15.75" customHeight="1">
      <c r="A665" s="24"/>
      <c r="D665" s="24"/>
      <c r="I665" s="24"/>
    </row>
    <row r="666" spans="1:9" ht="15.75" customHeight="1">
      <c r="A666" s="24"/>
      <c r="D666" s="24"/>
      <c r="I666" s="24"/>
    </row>
    <row r="667" spans="1:9" ht="15.75" customHeight="1">
      <c r="A667" s="24"/>
      <c r="D667" s="24"/>
      <c r="I667" s="24"/>
    </row>
    <row r="668" spans="1:9" ht="15.75" customHeight="1">
      <c r="A668" s="24"/>
      <c r="D668" s="24"/>
      <c r="I668" s="24"/>
    </row>
    <row r="669" spans="1:9" ht="15.75" customHeight="1">
      <c r="A669" s="24"/>
      <c r="D669" s="24"/>
      <c r="I669" s="24"/>
    </row>
    <row r="670" spans="1:9" ht="15.75" customHeight="1">
      <c r="A670" s="24"/>
      <c r="D670" s="24"/>
      <c r="I670" s="24"/>
    </row>
    <row r="671" spans="1:9" ht="15.75" customHeight="1">
      <c r="A671" s="24"/>
      <c r="D671" s="24"/>
      <c r="I671" s="24"/>
    </row>
    <row r="672" spans="1:9" ht="15.75" customHeight="1">
      <c r="A672" s="24"/>
      <c r="D672" s="24"/>
      <c r="I672" s="24"/>
    </row>
    <row r="673" spans="1:9" ht="15.75" customHeight="1">
      <c r="A673" s="24"/>
      <c r="D673" s="24"/>
      <c r="I673" s="24"/>
    </row>
    <row r="674" spans="1:9" ht="15.75" customHeight="1">
      <c r="A674" s="24"/>
      <c r="D674" s="24"/>
      <c r="I674" s="24"/>
    </row>
    <row r="675" spans="1:9" ht="15.75" customHeight="1">
      <c r="A675" s="24"/>
      <c r="D675" s="24"/>
      <c r="I675" s="24"/>
    </row>
    <row r="676" spans="1:9" ht="15.75" customHeight="1">
      <c r="A676" s="24"/>
      <c r="D676" s="24"/>
      <c r="I676" s="24"/>
    </row>
    <row r="677" spans="1:9" ht="15.75" customHeight="1">
      <c r="A677" s="24"/>
      <c r="D677" s="24"/>
      <c r="I677" s="24"/>
    </row>
    <row r="678" spans="1:9" ht="15.75" customHeight="1">
      <c r="A678" s="24"/>
      <c r="D678" s="24"/>
      <c r="I678" s="24"/>
    </row>
    <row r="679" spans="1:9" ht="15.75" customHeight="1">
      <c r="A679" s="24"/>
      <c r="D679" s="24"/>
      <c r="I679" s="24"/>
    </row>
    <row r="680" spans="1:9" ht="15.75" customHeight="1">
      <c r="A680" s="24"/>
      <c r="D680" s="24"/>
      <c r="I680" s="24"/>
    </row>
    <row r="681" spans="1:9" ht="15.75" customHeight="1">
      <c r="A681" s="24"/>
      <c r="D681" s="24"/>
      <c r="I681" s="24"/>
    </row>
    <row r="682" spans="1:9" ht="15.75" customHeight="1">
      <c r="A682" s="24"/>
      <c r="D682" s="24"/>
      <c r="I682" s="24"/>
    </row>
    <row r="683" spans="1:9" ht="15.75" customHeight="1">
      <c r="A683" s="24"/>
      <c r="D683" s="24"/>
      <c r="I683" s="24"/>
    </row>
    <row r="684" spans="1:9" ht="15.75" customHeight="1">
      <c r="A684" s="24"/>
      <c r="D684" s="24"/>
      <c r="I684" s="24"/>
    </row>
    <row r="685" spans="1:9" ht="15.75" customHeight="1">
      <c r="A685" s="24"/>
      <c r="D685" s="24"/>
      <c r="I685" s="24"/>
    </row>
    <row r="686" spans="1:9" ht="15.75" customHeight="1">
      <c r="A686" s="24"/>
      <c r="D686" s="24"/>
      <c r="I686" s="24"/>
    </row>
    <row r="687" spans="1:9" ht="15.75" customHeight="1">
      <c r="A687" s="24"/>
      <c r="D687" s="24"/>
      <c r="I687" s="24"/>
    </row>
    <row r="688" spans="1:9" ht="15.75" customHeight="1">
      <c r="A688" s="24"/>
      <c r="D688" s="24"/>
      <c r="I688" s="24"/>
    </row>
    <row r="689" spans="1:9" ht="15.75" customHeight="1">
      <c r="A689" s="24"/>
      <c r="D689" s="24"/>
      <c r="I689" s="24"/>
    </row>
    <row r="690" spans="1:9" ht="15.75" customHeight="1">
      <c r="A690" s="24"/>
      <c r="D690" s="24"/>
      <c r="I690" s="24"/>
    </row>
    <row r="691" spans="1:9" ht="15.75" customHeight="1">
      <c r="A691" s="24"/>
      <c r="D691" s="24"/>
      <c r="I691" s="24"/>
    </row>
    <row r="692" spans="1:9" ht="15.75" customHeight="1">
      <c r="A692" s="24"/>
      <c r="D692" s="24"/>
      <c r="I692" s="24"/>
    </row>
    <row r="693" spans="1:9" ht="15.75" customHeight="1">
      <c r="A693" s="24"/>
      <c r="D693" s="24"/>
      <c r="I693" s="24"/>
    </row>
    <row r="694" spans="1:9" ht="15.75" customHeight="1">
      <c r="A694" s="24"/>
      <c r="D694" s="24"/>
      <c r="I694" s="24"/>
    </row>
    <row r="695" spans="1:9" ht="15.75" customHeight="1">
      <c r="A695" s="24"/>
      <c r="D695" s="24"/>
      <c r="I695" s="24"/>
    </row>
    <row r="696" spans="1:9" ht="15.75" customHeight="1">
      <c r="A696" s="24"/>
      <c r="D696" s="24"/>
      <c r="I696" s="24"/>
    </row>
    <row r="697" spans="1:9" ht="15.75" customHeight="1">
      <c r="A697" s="24"/>
      <c r="D697" s="24"/>
      <c r="I697" s="24"/>
    </row>
    <row r="698" spans="1:9" ht="15.75" customHeight="1">
      <c r="A698" s="24"/>
      <c r="D698" s="24"/>
      <c r="I698" s="24"/>
    </row>
    <row r="699" spans="1:9" ht="15.75" customHeight="1">
      <c r="A699" s="24"/>
      <c r="D699" s="24"/>
      <c r="I699" s="24"/>
    </row>
    <row r="700" spans="1:9" ht="15.75" customHeight="1">
      <c r="A700" s="24"/>
      <c r="D700" s="24"/>
      <c r="I700" s="24"/>
    </row>
    <row r="701" spans="1:9" ht="15.75" customHeight="1">
      <c r="A701" s="24"/>
      <c r="D701" s="24"/>
      <c r="I701" s="24"/>
    </row>
    <row r="702" spans="1:9" ht="15.75" customHeight="1">
      <c r="A702" s="24"/>
      <c r="D702" s="24"/>
      <c r="I702" s="24"/>
    </row>
    <row r="703" spans="1:9" ht="15.75" customHeight="1">
      <c r="A703" s="24"/>
      <c r="D703" s="24"/>
      <c r="I703" s="24"/>
    </row>
    <row r="704" spans="1:9" ht="15.75" customHeight="1">
      <c r="A704" s="24"/>
      <c r="D704" s="24"/>
      <c r="I704" s="24"/>
    </row>
    <row r="705" spans="1:9" ht="15.75" customHeight="1">
      <c r="A705" s="24"/>
      <c r="D705" s="24"/>
      <c r="I705" s="24"/>
    </row>
    <row r="706" spans="1:9" ht="15.75" customHeight="1">
      <c r="A706" s="24"/>
      <c r="D706" s="24"/>
      <c r="I706" s="24"/>
    </row>
    <row r="707" spans="1:9" ht="15.75" customHeight="1">
      <c r="A707" s="24"/>
      <c r="D707" s="24"/>
      <c r="I707" s="24"/>
    </row>
    <row r="708" spans="1:9" ht="15.75" customHeight="1">
      <c r="A708" s="24"/>
      <c r="D708" s="24"/>
      <c r="I708" s="24"/>
    </row>
    <row r="709" spans="1:9" ht="15.75" customHeight="1">
      <c r="A709" s="24"/>
      <c r="D709" s="24"/>
      <c r="I709" s="24"/>
    </row>
    <row r="710" spans="1:9" ht="15.75" customHeight="1">
      <c r="A710" s="24"/>
      <c r="D710" s="24"/>
      <c r="I710" s="24"/>
    </row>
    <row r="711" spans="1:9" ht="15.75" customHeight="1">
      <c r="A711" s="24"/>
      <c r="D711" s="24"/>
      <c r="I711" s="24"/>
    </row>
    <row r="712" spans="1:9" ht="15.75" customHeight="1">
      <c r="A712" s="24"/>
      <c r="D712" s="24"/>
      <c r="I712" s="24"/>
    </row>
    <row r="713" spans="1:9" ht="15.75" customHeight="1">
      <c r="A713" s="24"/>
      <c r="D713" s="24"/>
      <c r="I713" s="24"/>
    </row>
    <row r="714" spans="1:9" ht="15.75" customHeight="1">
      <c r="A714" s="24"/>
      <c r="D714" s="24"/>
      <c r="I714" s="24"/>
    </row>
    <row r="715" spans="1:9" ht="15.75" customHeight="1">
      <c r="A715" s="24"/>
      <c r="D715" s="24"/>
      <c r="I715" s="24"/>
    </row>
    <row r="716" spans="1:9" ht="15.75" customHeight="1">
      <c r="A716" s="24"/>
      <c r="D716" s="24"/>
      <c r="I716" s="24"/>
    </row>
    <row r="717" spans="1:9" ht="15.75" customHeight="1">
      <c r="A717" s="24"/>
      <c r="D717" s="24"/>
      <c r="I717" s="24"/>
    </row>
    <row r="718" spans="1:9" ht="15.75" customHeight="1">
      <c r="A718" s="24"/>
      <c r="D718" s="24"/>
      <c r="I718" s="24"/>
    </row>
    <row r="719" spans="1:9" ht="15.75" customHeight="1">
      <c r="A719" s="24"/>
      <c r="D719" s="24"/>
      <c r="I719" s="24"/>
    </row>
    <row r="720" spans="1:9" ht="15.75" customHeight="1">
      <c r="A720" s="24"/>
      <c r="D720" s="24"/>
      <c r="I720" s="24"/>
    </row>
    <row r="721" spans="1:9" ht="15.75" customHeight="1">
      <c r="A721" s="24"/>
      <c r="D721" s="24"/>
      <c r="I721" s="24"/>
    </row>
    <row r="722" spans="1:9" ht="15.75" customHeight="1">
      <c r="A722" s="24"/>
      <c r="D722" s="24"/>
      <c r="I722" s="24"/>
    </row>
    <row r="723" spans="1:9" ht="15.75" customHeight="1">
      <c r="A723" s="24"/>
      <c r="D723" s="24"/>
      <c r="I723" s="24"/>
    </row>
    <row r="724" spans="1:9" ht="15.75" customHeight="1">
      <c r="A724" s="24"/>
      <c r="D724" s="24"/>
      <c r="I724" s="24"/>
    </row>
    <row r="725" spans="1:9" ht="15.75" customHeight="1">
      <c r="A725" s="24"/>
      <c r="D725" s="24"/>
      <c r="I725" s="24"/>
    </row>
    <row r="726" spans="1:9" ht="15.75" customHeight="1">
      <c r="A726" s="24"/>
      <c r="D726" s="24"/>
      <c r="I726" s="24"/>
    </row>
    <row r="727" spans="1:9" ht="15.75" customHeight="1">
      <c r="A727" s="24"/>
      <c r="D727" s="24"/>
      <c r="I727" s="24"/>
    </row>
    <row r="728" spans="1:9" ht="15.75" customHeight="1">
      <c r="A728" s="24"/>
      <c r="D728" s="24"/>
      <c r="I728" s="24"/>
    </row>
    <row r="729" spans="1:9" ht="15.75" customHeight="1">
      <c r="A729" s="24"/>
      <c r="D729" s="24"/>
      <c r="I729" s="24"/>
    </row>
    <row r="730" spans="1:9" ht="15.75" customHeight="1">
      <c r="A730" s="24"/>
      <c r="D730" s="24"/>
      <c r="I730" s="24"/>
    </row>
    <row r="731" spans="1:9" ht="15.75" customHeight="1">
      <c r="A731" s="24"/>
      <c r="D731" s="24"/>
      <c r="I731" s="24"/>
    </row>
    <row r="732" spans="1:9" ht="15.75" customHeight="1">
      <c r="A732" s="24"/>
      <c r="D732" s="24"/>
      <c r="I732" s="24"/>
    </row>
    <row r="733" spans="1:9" ht="15.75" customHeight="1">
      <c r="A733" s="24"/>
      <c r="D733" s="24"/>
      <c r="I733" s="24"/>
    </row>
    <row r="734" spans="1:9" ht="15.75" customHeight="1">
      <c r="A734" s="24"/>
      <c r="D734" s="24"/>
      <c r="I734" s="24"/>
    </row>
    <row r="735" spans="1:9" ht="15.75" customHeight="1">
      <c r="A735" s="24"/>
      <c r="D735" s="24"/>
      <c r="I735" s="24"/>
    </row>
    <row r="736" spans="1:9" ht="15.75" customHeight="1">
      <c r="A736" s="24"/>
      <c r="D736" s="24"/>
      <c r="I736" s="24"/>
    </row>
    <row r="737" spans="1:9" ht="15.75" customHeight="1">
      <c r="A737" s="24"/>
      <c r="D737" s="24"/>
      <c r="I737" s="24"/>
    </row>
    <row r="738" spans="1:9" ht="15.75" customHeight="1">
      <c r="A738" s="24"/>
      <c r="D738" s="24"/>
      <c r="I738" s="24"/>
    </row>
    <row r="739" spans="1:9" ht="15.75" customHeight="1">
      <c r="A739" s="24"/>
      <c r="D739" s="24"/>
      <c r="I739" s="24"/>
    </row>
    <row r="740" spans="1:9" ht="15.75" customHeight="1">
      <c r="A740" s="24"/>
      <c r="D740" s="24"/>
      <c r="I740" s="24"/>
    </row>
    <row r="741" spans="1:9" ht="15.75" customHeight="1">
      <c r="A741" s="24"/>
      <c r="D741" s="24"/>
      <c r="I741" s="24"/>
    </row>
    <row r="742" spans="1:9" ht="15.75" customHeight="1">
      <c r="A742" s="24"/>
      <c r="D742" s="24"/>
      <c r="I742" s="24"/>
    </row>
    <row r="743" spans="1:9" ht="15.75" customHeight="1">
      <c r="A743" s="24"/>
      <c r="D743" s="24"/>
      <c r="I743" s="24"/>
    </row>
    <row r="744" spans="1:9" ht="15.75" customHeight="1">
      <c r="A744" s="24"/>
      <c r="D744" s="24"/>
      <c r="I744" s="24"/>
    </row>
    <row r="745" spans="1:9" ht="15.75" customHeight="1">
      <c r="A745" s="24"/>
      <c r="D745" s="24"/>
      <c r="I745" s="24"/>
    </row>
    <row r="746" spans="1:9" ht="15.75" customHeight="1">
      <c r="A746" s="24"/>
      <c r="D746" s="24"/>
      <c r="I746" s="24"/>
    </row>
    <row r="747" spans="1:9" ht="15.75" customHeight="1">
      <c r="A747" s="24"/>
      <c r="D747" s="24"/>
      <c r="I747" s="24"/>
    </row>
    <row r="748" spans="1:9" ht="15.75" customHeight="1">
      <c r="A748" s="24"/>
      <c r="D748" s="24"/>
      <c r="I748" s="24"/>
    </row>
    <row r="749" spans="1:9" ht="15.75" customHeight="1">
      <c r="A749" s="24"/>
      <c r="D749" s="24"/>
      <c r="I749" s="24"/>
    </row>
    <row r="750" spans="1:9" ht="15.75" customHeight="1">
      <c r="A750" s="24"/>
      <c r="D750" s="24"/>
      <c r="I750" s="24"/>
    </row>
    <row r="751" spans="1:9" ht="15.75" customHeight="1">
      <c r="A751" s="24"/>
      <c r="D751" s="24"/>
      <c r="I751" s="24"/>
    </row>
    <row r="752" spans="1:9" ht="15.75" customHeight="1">
      <c r="A752" s="24"/>
      <c r="D752" s="24"/>
      <c r="I752" s="24"/>
    </row>
    <row r="753" spans="1:9" ht="15.75" customHeight="1">
      <c r="A753" s="24"/>
      <c r="D753" s="24"/>
      <c r="I753" s="24"/>
    </row>
    <row r="754" spans="1:9" ht="15.75" customHeight="1">
      <c r="A754" s="24"/>
      <c r="D754" s="24"/>
      <c r="I754" s="24"/>
    </row>
    <row r="755" spans="1:9" ht="15.75" customHeight="1">
      <c r="A755" s="24"/>
      <c r="D755" s="24"/>
      <c r="I755" s="24"/>
    </row>
    <row r="756" spans="1:9" ht="15.75" customHeight="1">
      <c r="A756" s="24"/>
      <c r="D756" s="24"/>
      <c r="I756" s="24"/>
    </row>
    <row r="757" spans="1:9" ht="15.75" customHeight="1">
      <c r="A757" s="24"/>
      <c r="D757" s="24"/>
      <c r="I757" s="24"/>
    </row>
    <row r="758" spans="1:9" ht="15.75" customHeight="1">
      <c r="A758" s="24"/>
      <c r="D758" s="24"/>
      <c r="I758" s="24"/>
    </row>
    <row r="759" spans="1:9" ht="15.75" customHeight="1">
      <c r="A759" s="24"/>
      <c r="D759" s="24"/>
      <c r="I759" s="24"/>
    </row>
    <row r="760" spans="1:9" ht="15.75" customHeight="1">
      <c r="A760" s="24"/>
      <c r="D760" s="24"/>
      <c r="I760" s="24"/>
    </row>
    <row r="761" spans="1:9" ht="15.75" customHeight="1">
      <c r="A761" s="24"/>
      <c r="D761" s="24"/>
      <c r="I761" s="24"/>
    </row>
    <row r="762" spans="1:9" ht="15.75" customHeight="1">
      <c r="A762" s="24"/>
      <c r="D762" s="24"/>
      <c r="I762" s="24"/>
    </row>
    <row r="763" spans="1:9" ht="15.75" customHeight="1">
      <c r="A763" s="24"/>
      <c r="D763" s="24"/>
      <c r="I763" s="24"/>
    </row>
    <row r="764" spans="1:9" ht="15.75" customHeight="1">
      <c r="A764" s="24"/>
      <c r="D764" s="24"/>
      <c r="I764" s="24"/>
    </row>
    <row r="765" spans="1:9" ht="15.75" customHeight="1">
      <c r="A765" s="24"/>
      <c r="D765" s="24"/>
      <c r="I765" s="24"/>
    </row>
    <row r="766" spans="1:9" ht="15.75" customHeight="1">
      <c r="A766" s="24"/>
      <c r="D766" s="24"/>
      <c r="I766" s="24"/>
    </row>
    <row r="767" spans="1:9" ht="15.75" customHeight="1">
      <c r="A767" s="24"/>
      <c r="D767" s="24"/>
      <c r="I767" s="24"/>
    </row>
    <row r="768" spans="1:9" ht="15.75" customHeight="1">
      <c r="A768" s="24"/>
      <c r="D768" s="24"/>
      <c r="I768" s="24"/>
    </row>
    <row r="769" spans="1:9" ht="15.75" customHeight="1">
      <c r="A769" s="24"/>
      <c r="D769" s="24"/>
      <c r="I769" s="24"/>
    </row>
    <row r="770" spans="1:9" ht="15.75" customHeight="1">
      <c r="A770" s="24"/>
      <c r="D770" s="24"/>
      <c r="I770" s="24"/>
    </row>
    <row r="771" spans="1:9" ht="15.75" customHeight="1">
      <c r="A771" s="24"/>
      <c r="D771" s="24"/>
      <c r="I771" s="24"/>
    </row>
    <row r="772" spans="1:9" ht="15.75" customHeight="1">
      <c r="A772" s="24"/>
      <c r="D772" s="24"/>
      <c r="I772" s="24"/>
    </row>
    <row r="773" spans="1:9" ht="15.75" customHeight="1">
      <c r="A773" s="24"/>
      <c r="D773" s="24"/>
      <c r="I773" s="24"/>
    </row>
    <row r="774" spans="1:9" ht="15.75" customHeight="1">
      <c r="A774" s="24"/>
      <c r="D774" s="24"/>
      <c r="I774" s="24"/>
    </row>
    <row r="775" spans="1:9" ht="15.75" customHeight="1">
      <c r="A775" s="24"/>
      <c r="D775" s="24"/>
      <c r="I775" s="24"/>
    </row>
    <row r="776" spans="1:9" ht="15.75" customHeight="1">
      <c r="A776" s="24"/>
      <c r="D776" s="24"/>
      <c r="I776" s="24"/>
    </row>
    <row r="777" spans="1:9" ht="15.75" customHeight="1">
      <c r="A777" s="24"/>
      <c r="D777" s="24"/>
      <c r="I777" s="24"/>
    </row>
    <row r="778" spans="1:9" ht="15.75" customHeight="1">
      <c r="A778" s="24"/>
      <c r="D778" s="24"/>
      <c r="I778" s="24"/>
    </row>
    <row r="779" spans="1:9" ht="15.75" customHeight="1">
      <c r="A779" s="24"/>
      <c r="D779" s="24"/>
      <c r="I779" s="24"/>
    </row>
    <row r="780" spans="1:9" ht="15.75" customHeight="1">
      <c r="A780" s="24"/>
      <c r="D780" s="24"/>
      <c r="I780" s="24"/>
    </row>
    <row r="781" spans="1:9" ht="15.75" customHeight="1">
      <c r="A781" s="24"/>
      <c r="D781" s="24"/>
      <c r="I781" s="24"/>
    </row>
    <row r="782" spans="1:9" ht="15.75" customHeight="1">
      <c r="A782" s="24"/>
      <c r="D782" s="24"/>
      <c r="I782" s="24"/>
    </row>
    <row r="783" spans="1:9" ht="15.75" customHeight="1">
      <c r="A783" s="24"/>
      <c r="D783" s="24"/>
      <c r="I783" s="24"/>
    </row>
    <row r="784" spans="1:9" ht="15.75" customHeight="1">
      <c r="A784" s="24"/>
      <c r="D784" s="24"/>
      <c r="I784" s="24"/>
    </row>
    <row r="785" spans="1:9" ht="15.75" customHeight="1">
      <c r="A785" s="24"/>
      <c r="D785" s="24"/>
      <c r="I785" s="24"/>
    </row>
    <row r="786" spans="1:9" ht="15.75" customHeight="1">
      <c r="A786" s="24"/>
      <c r="D786" s="24"/>
      <c r="I786" s="24"/>
    </row>
    <row r="787" spans="1:9" ht="15.75" customHeight="1">
      <c r="A787" s="24"/>
      <c r="D787" s="24"/>
      <c r="I787" s="24"/>
    </row>
    <row r="788" spans="1:9" ht="15.75" customHeight="1">
      <c r="A788" s="24"/>
      <c r="D788" s="24"/>
      <c r="I788" s="24"/>
    </row>
    <row r="789" spans="1:9" ht="15.75" customHeight="1">
      <c r="A789" s="24"/>
      <c r="D789" s="24"/>
      <c r="I789" s="24"/>
    </row>
    <row r="790" spans="1:9" ht="15.75" customHeight="1">
      <c r="A790" s="24"/>
      <c r="D790" s="24"/>
      <c r="I790" s="24"/>
    </row>
    <row r="791" spans="1:9" ht="15.75" customHeight="1">
      <c r="A791" s="24"/>
      <c r="D791" s="24"/>
      <c r="I791" s="24"/>
    </row>
    <row r="792" spans="1:9" ht="15.75" customHeight="1">
      <c r="A792" s="24"/>
      <c r="D792" s="24"/>
      <c r="I792" s="24"/>
    </row>
    <row r="793" spans="1:9" ht="15.75" customHeight="1">
      <c r="A793" s="24"/>
      <c r="D793" s="24"/>
      <c r="I793" s="24"/>
    </row>
    <row r="794" spans="1:9" ht="15.75" customHeight="1">
      <c r="A794" s="24"/>
      <c r="D794" s="24"/>
      <c r="I794" s="24"/>
    </row>
    <row r="795" spans="1:9" ht="15.75" customHeight="1">
      <c r="A795" s="24"/>
      <c r="D795" s="24"/>
      <c r="I795" s="24"/>
    </row>
    <row r="796" spans="1:9" ht="15.75" customHeight="1">
      <c r="A796" s="24"/>
      <c r="D796" s="24"/>
      <c r="I796" s="24"/>
    </row>
    <row r="797" spans="1:9" ht="15.75" customHeight="1">
      <c r="A797" s="24"/>
      <c r="D797" s="24"/>
      <c r="I797" s="24"/>
    </row>
    <row r="798" spans="1:9" ht="15.75" customHeight="1">
      <c r="A798" s="24"/>
      <c r="D798" s="24"/>
      <c r="I798" s="24"/>
    </row>
    <row r="799" spans="1:9" ht="15.75" customHeight="1">
      <c r="A799" s="24"/>
      <c r="D799" s="24"/>
      <c r="I799" s="24"/>
    </row>
    <row r="800" spans="1:9" ht="15.75" customHeight="1">
      <c r="A800" s="24"/>
      <c r="D800" s="24"/>
      <c r="I800" s="24"/>
    </row>
    <row r="801" spans="1:9" ht="15.75" customHeight="1">
      <c r="A801" s="24"/>
      <c r="D801" s="24"/>
      <c r="I801" s="24"/>
    </row>
    <row r="802" spans="1:9" ht="15.75" customHeight="1">
      <c r="A802" s="24"/>
      <c r="D802" s="24"/>
      <c r="I802" s="24"/>
    </row>
    <row r="803" spans="1:9" ht="15.75" customHeight="1">
      <c r="A803" s="24"/>
      <c r="D803" s="24"/>
      <c r="I803" s="24"/>
    </row>
    <row r="804" spans="1:9" ht="15.75" customHeight="1">
      <c r="A804" s="24"/>
      <c r="D804" s="24"/>
      <c r="I804" s="24"/>
    </row>
    <row r="805" spans="1:9" ht="15.75" customHeight="1">
      <c r="A805" s="24"/>
      <c r="D805" s="24"/>
      <c r="I805" s="24"/>
    </row>
    <row r="806" spans="1:9" ht="15.75" customHeight="1">
      <c r="A806" s="24"/>
      <c r="D806" s="24"/>
      <c r="I806" s="24"/>
    </row>
    <row r="807" spans="1:9" ht="15.75" customHeight="1">
      <c r="A807" s="24"/>
      <c r="D807" s="24"/>
      <c r="I807" s="24"/>
    </row>
    <row r="808" spans="1:9" ht="15.75" customHeight="1">
      <c r="A808" s="24"/>
      <c r="D808" s="24"/>
      <c r="I808" s="24"/>
    </row>
    <row r="809" spans="1:9" ht="15.75" customHeight="1">
      <c r="A809" s="24"/>
      <c r="D809" s="24"/>
      <c r="I809" s="24"/>
    </row>
    <row r="810" spans="1:9" ht="15.75" customHeight="1">
      <c r="A810" s="24"/>
      <c r="D810" s="24"/>
      <c r="I810" s="24"/>
    </row>
    <row r="811" spans="1:9" ht="15.75" customHeight="1">
      <c r="A811" s="24"/>
      <c r="D811" s="24"/>
      <c r="I811" s="24"/>
    </row>
    <row r="812" spans="1:9" ht="15.75" customHeight="1">
      <c r="A812" s="24"/>
      <c r="D812" s="24"/>
      <c r="I812" s="24"/>
    </row>
    <row r="813" spans="1:9" ht="15.75" customHeight="1">
      <c r="A813" s="24"/>
      <c r="D813" s="24"/>
      <c r="I813" s="24"/>
    </row>
    <row r="814" spans="1:9" ht="15.75" customHeight="1">
      <c r="A814" s="24"/>
      <c r="D814" s="24"/>
      <c r="I814" s="24"/>
    </row>
    <row r="815" spans="1:9" ht="15.75" customHeight="1">
      <c r="A815" s="24"/>
      <c r="D815" s="24"/>
      <c r="I815" s="24"/>
    </row>
    <row r="816" spans="1:9" ht="15.75" customHeight="1">
      <c r="A816" s="24"/>
      <c r="D816" s="24"/>
      <c r="I816" s="24"/>
    </row>
    <row r="817" spans="1:9" ht="15.75" customHeight="1">
      <c r="A817" s="24"/>
      <c r="D817" s="24"/>
      <c r="I817" s="24"/>
    </row>
    <row r="818" spans="1:9" ht="15.75" customHeight="1">
      <c r="A818" s="24"/>
      <c r="D818" s="24"/>
      <c r="I818" s="24"/>
    </row>
    <row r="819" spans="1:9" ht="15.75" customHeight="1">
      <c r="A819" s="24"/>
      <c r="D819" s="24"/>
      <c r="I819" s="24"/>
    </row>
    <row r="820" spans="1:9" ht="15.75" customHeight="1">
      <c r="A820" s="24"/>
      <c r="D820" s="24"/>
      <c r="I820" s="24"/>
    </row>
    <row r="821" spans="1:9" ht="15.75" customHeight="1">
      <c r="A821" s="24"/>
      <c r="D821" s="24"/>
      <c r="I821" s="24"/>
    </row>
    <row r="822" spans="1:9" ht="15.75" customHeight="1">
      <c r="A822" s="24"/>
      <c r="D822" s="24"/>
      <c r="I822" s="24"/>
    </row>
    <row r="823" spans="1:9" ht="15.75" customHeight="1">
      <c r="A823" s="24"/>
      <c r="D823" s="24"/>
      <c r="I823" s="24"/>
    </row>
    <row r="824" spans="1:9" ht="15.75" customHeight="1">
      <c r="A824" s="24"/>
      <c r="D824" s="24"/>
      <c r="I824" s="24"/>
    </row>
    <row r="825" spans="1:9" ht="15.75" customHeight="1">
      <c r="A825" s="24"/>
      <c r="D825" s="24"/>
      <c r="I825" s="24"/>
    </row>
    <row r="826" spans="1:9" ht="15.75" customHeight="1">
      <c r="A826" s="24"/>
      <c r="D826" s="24"/>
      <c r="I826" s="24"/>
    </row>
    <row r="827" spans="1:9" ht="15.75" customHeight="1">
      <c r="A827" s="24"/>
      <c r="D827" s="24"/>
      <c r="I827" s="24"/>
    </row>
    <row r="828" spans="1:9" ht="15.75" customHeight="1">
      <c r="A828" s="24"/>
      <c r="D828" s="24"/>
      <c r="I828" s="24"/>
    </row>
    <row r="829" spans="1:9" ht="15.75" customHeight="1">
      <c r="A829" s="24"/>
      <c r="D829" s="24"/>
      <c r="I829" s="24"/>
    </row>
    <row r="830" spans="1:9" ht="15.75" customHeight="1">
      <c r="A830" s="24"/>
      <c r="D830" s="24"/>
      <c r="I830" s="24"/>
    </row>
    <row r="831" spans="1:9" ht="15.75" customHeight="1">
      <c r="A831" s="24"/>
      <c r="D831" s="24"/>
      <c r="I831" s="24"/>
    </row>
    <row r="832" spans="1:9" ht="15.75" customHeight="1">
      <c r="A832" s="24"/>
      <c r="D832" s="24"/>
      <c r="I832" s="24"/>
    </row>
    <row r="833" spans="1:9" ht="15.75" customHeight="1">
      <c r="A833" s="24"/>
      <c r="D833" s="24"/>
      <c r="I833" s="24"/>
    </row>
    <row r="834" spans="1:9" ht="15.75" customHeight="1">
      <c r="A834" s="24"/>
      <c r="D834" s="24"/>
      <c r="I834" s="24"/>
    </row>
    <row r="835" spans="1:9" ht="15.75" customHeight="1">
      <c r="A835" s="24"/>
      <c r="D835" s="24"/>
      <c r="I835" s="24"/>
    </row>
    <row r="836" spans="1:9" ht="15.75" customHeight="1">
      <c r="A836" s="24"/>
      <c r="D836" s="24"/>
      <c r="I836" s="24"/>
    </row>
    <row r="837" spans="1:9" ht="15.75" customHeight="1">
      <c r="A837" s="24"/>
      <c r="D837" s="24"/>
      <c r="I837" s="24"/>
    </row>
    <row r="838" spans="1:9" ht="15.75" customHeight="1">
      <c r="A838" s="24"/>
      <c r="D838" s="24"/>
      <c r="I838" s="24"/>
    </row>
    <row r="839" spans="1:9" ht="15.75" customHeight="1">
      <c r="A839" s="24"/>
      <c r="D839" s="24"/>
      <c r="I839" s="24"/>
    </row>
    <row r="840" spans="1:9" ht="15.75" customHeight="1">
      <c r="A840" s="24"/>
      <c r="D840" s="24"/>
      <c r="I840" s="24"/>
    </row>
    <row r="841" spans="1:9" ht="15.75" customHeight="1">
      <c r="A841" s="24"/>
      <c r="D841" s="24"/>
      <c r="I841" s="24"/>
    </row>
    <row r="842" spans="1:9" ht="15.75" customHeight="1">
      <c r="A842" s="24"/>
      <c r="D842" s="24"/>
      <c r="I842" s="24"/>
    </row>
    <row r="843" spans="1:9" ht="15.75" customHeight="1">
      <c r="A843" s="24"/>
      <c r="D843" s="24"/>
      <c r="I843" s="24"/>
    </row>
    <row r="844" spans="1:9" ht="15.75" customHeight="1">
      <c r="A844" s="24"/>
      <c r="D844" s="24"/>
      <c r="I844" s="24"/>
    </row>
    <row r="845" spans="1:9" ht="15.75" customHeight="1">
      <c r="A845" s="24"/>
      <c r="D845" s="24"/>
      <c r="I845" s="24"/>
    </row>
    <row r="846" spans="1:9" ht="15.75" customHeight="1">
      <c r="A846" s="24"/>
      <c r="D846" s="24"/>
      <c r="I846" s="24"/>
    </row>
    <row r="847" spans="1:9" ht="15.75" customHeight="1">
      <c r="A847" s="24"/>
      <c r="D847" s="24"/>
      <c r="I847" s="24"/>
    </row>
    <row r="848" spans="1:9" ht="15.75" customHeight="1">
      <c r="A848" s="24"/>
      <c r="D848" s="24"/>
      <c r="I848" s="24"/>
    </row>
    <row r="849" spans="1:9" ht="15.75" customHeight="1">
      <c r="A849" s="24"/>
      <c r="D849" s="24"/>
      <c r="I849" s="24"/>
    </row>
    <row r="850" spans="1:9" ht="15.75" customHeight="1">
      <c r="A850" s="24"/>
      <c r="D850" s="24"/>
      <c r="I850" s="24"/>
    </row>
    <row r="851" spans="1:9" ht="15.75" customHeight="1">
      <c r="A851" s="24"/>
      <c r="D851" s="24"/>
      <c r="I851" s="24"/>
    </row>
    <row r="852" spans="1:9" ht="15.75" customHeight="1">
      <c r="A852" s="24"/>
      <c r="D852" s="24"/>
      <c r="I852" s="24"/>
    </row>
    <row r="853" spans="1:9" ht="15.75" customHeight="1">
      <c r="A853" s="24"/>
      <c r="D853" s="24"/>
      <c r="I853" s="24"/>
    </row>
    <row r="854" spans="1:9" ht="15.75" customHeight="1">
      <c r="A854" s="24"/>
      <c r="D854" s="24"/>
      <c r="I854" s="24"/>
    </row>
    <row r="855" spans="1:9" ht="15.75" customHeight="1">
      <c r="A855" s="24"/>
      <c r="D855" s="24"/>
      <c r="I855" s="24"/>
    </row>
    <row r="856" spans="1:9" ht="15.75" customHeight="1">
      <c r="A856" s="24"/>
      <c r="D856" s="24"/>
      <c r="I856" s="24"/>
    </row>
    <row r="857" spans="1:9" ht="15.75" customHeight="1">
      <c r="A857" s="24"/>
      <c r="D857" s="24"/>
      <c r="I857" s="24"/>
    </row>
    <row r="858" spans="1:9" ht="15.75" customHeight="1">
      <c r="A858" s="24"/>
      <c r="D858" s="24"/>
      <c r="I858" s="24"/>
    </row>
    <row r="859" spans="1:9" ht="15.75" customHeight="1">
      <c r="A859" s="24"/>
      <c r="D859" s="24"/>
      <c r="I859" s="24"/>
    </row>
    <row r="860" spans="1:9" ht="15.75" customHeight="1">
      <c r="A860" s="24"/>
      <c r="D860" s="24"/>
      <c r="I860" s="24"/>
    </row>
    <row r="861" spans="1:9" ht="15.75" customHeight="1">
      <c r="A861" s="24"/>
      <c r="D861" s="24"/>
      <c r="I861" s="24"/>
    </row>
    <row r="862" spans="1:9" ht="15.75" customHeight="1">
      <c r="A862" s="24"/>
      <c r="D862" s="24"/>
      <c r="I862" s="24"/>
    </row>
    <row r="863" spans="1:9" ht="15.75" customHeight="1">
      <c r="A863" s="24"/>
      <c r="D863" s="24"/>
      <c r="I863" s="24"/>
    </row>
    <row r="864" spans="1:9" ht="15.75" customHeight="1">
      <c r="A864" s="24"/>
      <c r="D864" s="24"/>
      <c r="I864" s="24"/>
    </row>
    <row r="865" spans="1:9" ht="15.75" customHeight="1">
      <c r="A865" s="24"/>
      <c r="D865" s="24"/>
      <c r="I865" s="24"/>
    </row>
    <row r="866" spans="1:9" ht="15.75" customHeight="1">
      <c r="A866" s="24"/>
      <c r="D866" s="24"/>
      <c r="I866" s="24"/>
    </row>
    <row r="867" spans="1:9" ht="15.75" customHeight="1">
      <c r="A867" s="24"/>
      <c r="D867" s="24"/>
      <c r="I867" s="24"/>
    </row>
    <row r="868" spans="1:9" ht="15.75" customHeight="1">
      <c r="A868" s="24"/>
      <c r="D868" s="24"/>
      <c r="I868" s="24"/>
    </row>
    <row r="869" spans="1:9" ht="15.75" customHeight="1">
      <c r="A869" s="24"/>
      <c r="D869" s="24"/>
      <c r="I869" s="24"/>
    </row>
    <row r="870" spans="1:9" ht="15.75" customHeight="1">
      <c r="A870" s="24"/>
      <c r="D870" s="24"/>
      <c r="I870" s="24"/>
    </row>
    <row r="871" spans="1:9" ht="15.75" customHeight="1">
      <c r="A871" s="24"/>
      <c r="D871" s="24"/>
      <c r="I871" s="24"/>
    </row>
    <row r="872" spans="1:9" ht="15.75" customHeight="1">
      <c r="A872" s="24"/>
      <c r="D872" s="24"/>
      <c r="I872" s="24"/>
    </row>
    <row r="873" spans="1:9" ht="15.75" customHeight="1">
      <c r="A873" s="24"/>
      <c r="D873" s="24"/>
      <c r="I873" s="24"/>
    </row>
    <row r="874" spans="1:9" ht="15.75" customHeight="1">
      <c r="A874" s="24"/>
      <c r="D874" s="24"/>
      <c r="I874" s="24"/>
    </row>
    <row r="875" spans="1:9" ht="15.75" customHeight="1">
      <c r="A875" s="24"/>
      <c r="D875" s="24"/>
      <c r="I875" s="24"/>
    </row>
    <row r="876" spans="1:9" ht="15.75" customHeight="1">
      <c r="A876" s="24"/>
      <c r="D876" s="24"/>
      <c r="I876" s="24"/>
    </row>
    <row r="877" spans="1:9" ht="15.75" customHeight="1">
      <c r="A877" s="24"/>
      <c r="D877" s="24"/>
      <c r="I877" s="24"/>
    </row>
    <row r="878" spans="1:9" ht="15.75" customHeight="1">
      <c r="A878" s="24"/>
      <c r="D878" s="24"/>
      <c r="I878" s="24"/>
    </row>
    <row r="879" spans="1:9" ht="15.75" customHeight="1">
      <c r="A879" s="24"/>
      <c r="D879" s="24"/>
      <c r="I879" s="24"/>
    </row>
    <row r="880" spans="1:9" ht="15.75" customHeight="1">
      <c r="A880" s="24"/>
      <c r="D880" s="24"/>
      <c r="I880" s="24"/>
    </row>
    <row r="881" spans="1:9" ht="15.75" customHeight="1">
      <c r="A881" s="24"/>
      <c r="D881" s="24"/>
      <c r="I881" s="24"/>
    </row>
    <row r="882" spans="1:9" ht="15.75" customHeight="1">
      <c r="A882" s="24"/>
      <c r="D882" s="24"/>
      <c r="I882" s="24"/>
    </row>
    <row r="883" spans="1:9" ht="15.75" customHeight="1">
      <c r="A883" s="24"/>
      <c r="D883" s="24"/>
      <c r="I883" s="24"/>
    </row>
    <row r="884" spans="1:9" ht="15.75" customHeight="1">
      <c r="A884" s="24"/>
      <c r="D884" s="24"/>
      <c r="I884" s="24"/>
    </row>
    <row r="885" spans="1:9" ht="15.75" customHeight="1">
      <c r="A885" s="24"/>
      <c r="D885" s="24"/>
      <c r="I885" s="24"/>
    </row>
    <row r="886" spans="1:9" ht="15.75" customHeight="1">
      <c r="A886" s="24"/>
      <c r="D886" s="24"/>
      <c r="I886" s="24"/>
    </row>
    <row r="887" spans="1:9" ht="15.75" customHeight="1">
      <c r="A887" s="24"/>
      <c r="D887" s="24"/>
      <c r="I887" s="24"/>
    </row>
    <row r="888" spans="1:9" ht="15.75" customHeight="1">
      <c r="A888" s="24"/>
      <c r="D888" s="24"/>
      <c r="I888" s="24"/>
    </row>
    <row r="889" spans="1:9" ht="15.75" customHeight="1">
      <c r="A889" s="24"/>
      <c r="D889" s="24"/>
      <c r="I889" s="24"/>
    </row>
    <row r="890" spans="1:9" ht="15.75" customHeight="1">
      <c r="A890" s="24"/>
      <c r="D890" s="24"/>
      <c r="I890" s="24"/>
    </row>
    <row r="891" spans="1:9" ht="15.75" customHeight="1">
      <c r="A891" s="24"/>
      <c r="D891" s="24"/>
      <c r="I891" s="24"/>
    </row>
    <row r="892" spans="1:9" ht="15.75" customHeight="1">
      <c r="A892" s="24"/>
      <c r="D892" s="24"/>
      <c r="I892" s="24"/>
    </row>
    <row r="893" spans="1:9" ht="15.75" customHeight="1">
      <c r="A893" s="24"/>
      <c r="D893" s="24"/>
      <c r="I893" s="24"/>
    </row>
    <row r="894" spans="1:9" ht="15.75" customHeight="1">
      <c r="A894" s="24"/>
      <c r="D894" s="24"/>
      <c r="I894" s="24"/>
    </row>
    <row r="895" spans="1:9" ht="15.75" customHeight="1">
      <c r="A895" s="24"/>
      <c r="D895" s="24"/>
      <c r="I895" s="24"/>
    </row>
    <row r="896" spans="1:9" ht="15.75" customHeight="1">
      <c r="A896" s="24"/>
      <c r="D896" s="24"/>
      <c r="I896" s="24"/>
    </row>
    <row r="897" spans="1:9" ht="15.75" customHeight="1">
      <c r="A897" s="24"/>
      <c r="D897" s="24"/>
      <c r="I897" s="24"/>
    </row>
    <row r="898" spans="1:9" ht="15.75" customHeight="1">
      <c r="A898" s="24"/>
      <c r="D898" s="24"/>
      <c r="I898" s="24"/>
    </row>
    <row r="899" spans="1:9" ht="15.75" customHeight="1">
      <c r="A899" s="24"/>
      <c r="D899" s="24"/>
      <c r="I899" s="24"/>
    </row>
    <row r="900" spans="1:9" ht="15.75" customHeight="1">
      <c r="A900" s="24"/>
      <c r="D900" s="24"/>
      <c r="I900" s="24"/>
    </row>
    <row r="901" spans="1:9" ht="15.75" customHeight="1">
      <c r="A901" s="24"/>
      <c r="D901" s="24"/>
      <c r="I901" s="24"/>
    </row>
    <row r="902" spans="1:9" ht="15.75" customHeight="1">
      <c r="A902" s="24"/>
      <c r="D902" s="24"/>
      <c r="I902" s="24"/>
    </row>
    <row r="903" spans="1:9" ht="15.75" customHeight="1">
      <c r="A903" s="24"/>
      <c r="D903" s="24"/>
      <c r="I903" s="24"/>
    </row>
    <row r="904" spans="1:9" ht="15.75" customHeight="1">
      <c r="A904" s="24"/>
      <c r="D904" s="24"/>
      <c r="I904" s="24"/>
    </row>
    <row r="905" spans="1:9" ht="15.75" customHeight="1">
      <c r="A905" s="24"/>
      <c r="D905" s="24"/>
      <c r="I905" s="24"/>
    </row>
    <row r="906" spans="1:9" ht="15.75" customHeight="1">
      <c r="A906" s="24"/>
      <c r="D906" s="24"/>
      <c r="I906" s="24"/>
    </row>
    <row r="907" spans="1:9" ht="15.75" customHeight="1">
      <c r="A907" s="24"/>
      <c r="D907" s="24"/>
      <c r="I907" s="24"/>
    </row>
    <row r="908" spans="1:9" ht="15.75" customHeight="1">
      <c r="A908" s="24"/>
      <c r="D908" s="24"/>
      <c r="I908" s="24"/>
    </row>
    <row r="909" spans="1:9" ht="15.75" customHeight="1">
      <c r="A909" s="24"/>
      <c r="D909" s="24"/>
      <c r="I909" s="24"/>
    </row>
    <row r="910" spans="1:9" ht="15.75" customHeight="1">
      <c r="A910" s="24"/>
      <c r="D910" s="24"/>
      <c r="I910" s="24"/>
    </row>
    <row r="911" spans="1:9" ht="15.75" customHeight="1">
      <c r="A911" s="24"/>
      <c r="D911" s="24"/>
      <c r="I911" s="24"/>
    </row>
    <row r="912" spans="1:9" ht="15.75" customHeight="1">
      <c r="A912" s="24"/>
      <c r="D912" s="24"/>
      <c r="I912" s="24"/>
    </row>
    <row r="913" spans="1:9" ht="15.75" customHeight="1">
      <c r="A913" s="24"/>
      <c r="D913" s="24"/>
      <c r="I913" s="24"/>
    </row>
    <row r="914" spans="1:9" ht="15.75" customHeight="1">
      <c r="A914" s="24"/>
      <c r="D914" s="24"/>
      <c r="I914" s="24"/>
    </row>
    <row r="915" spans="1:9" ht="15.75" customHeight="1">
      <c r="A915" s="24"/>
      <c r="D915" s="24"/>
      <c r="I915" s="24"/>
    </row>
    <row r="916" spans="1:9" ht="15.75" customHeight="1">
      <c r="A916" s="24"/>
      <c r="D916" s="24"/>
      <c r="I916" s="24"/>
    </row>
    <row r="917" spans="1:9" ht="15.75" customHeight="1">
      <c r="A917" s="24"/>
      <c r="D917" s="24"/>
      <c r="I917" s="24"/>
    </row>
    <row r="918" spans="1:9" ht="15.75" customHeight="1">
      <c r="A918" s="24"/>
      <c r="D918" s="24"/>
      <c r="I918" s="24"/>
    </row>
    <row r="919" spans="1:9" ht="15.75" customHeight="1">
      <c r="A919" s="24"/>
      <c r="D919" s="24"/>
      <c r="I919" s="24"/>
    </row>
    <row r="920" spans="1:9" ht="15.75" customHeight="1">
      <c r="A920" s="24"/>
      <c r="D920" s="24"/>
      <c r="I920" s="24"/>
    </row>
    <row r="921" spans="1:9" ht="15.75" customHeight="1">
      <c r="A921" s="24"/>
      <c r="D921" s="24"/>
      <c r="I921" s="24"/>
    </row>
    <row r="922" spans="1:9" ht="15.75" customHeight="1">
      <c r="A922" s="24"/>
      <c r="D922" s="24"/>
      <c r="I922" s="24"/>
    </row>
    <row r="923" spans="1:9" ht="15.75" customHeight="1">
      <c r="A923" s="24"/>
      <c r="D923" s="24"/>
      <c r="I923" s="24"/>
    </row>
    <row r="924" spans="1:9" ht="15.75" customHeight="1">
      <c r="A924" s="24"/>
      <c r="D924" s="24"/>
      <c r="I924" s="24"/>
    </row>
    <row r="925" spans="1:9" ht="15.75" customHeight="1">
      <c r="A925" s="24"/>
      <c r="D925" s="24"/>
      <c r="I925" s="24"/>
    </row>
    <row r="926" spans="1:9" ht="15.75" customHeight="1">
      <c r="A926" s="24"/>
      <c r="D926" s="24"/>
      <c r="I926" s="24"/>
    </row>
    <row r="927" spans="1:9" ht="15.75" customHeight="1">
      <c r="A927" s="24"/>
      <c r="D927" s="24"/>
      <c r="I927" s="24"/>
    </row>
    <row r="928" spans="1:9" ht="15.75" customHeight="1">
      <c r="A928" s="24"/>
      <c r="D928" s="24"/>
      <c r="I928" s="24"/>
    </row>
    <row r="929" spans="1:9" ht="15.75" customHeight="1">
      <c r="A929" s="24"/>
      <c r="D929" s="24"/>
      <c r="I929" s="24"/>
    </row>
    <row r="930" spans="1:9" ht="15.75" customHeight="1">
      <c r="A930" s="24"/>
      <c r="D930" s="24"/>
      <c r="I930" s="24"/>
    </row>
    <row r="931" spans="1:9" ht="15.75" customHeight="1">
      <c r="A931" s="24"/>
      <c r="D931" s="24"/>
      <c r="I931" s="24"/>
    </row>
    <row r="932" spans="1:9" ht="15.75" customHeight="1">
      <c r="A932" s="24"/>
      <c r="D932" s="24"/>
      <c r="I932" s="24"/>
    </row>
    <row r="933" spans="1:9" ht="15.75" customHeight="1">
      <c r="A933" s="24"/>
      <c r="D933" s="24"/>
      <c r="I933" s="24"/>
    </row>
    <row r="934" spans="1:9" ht="15.75" customHeight="1">
      <c r="A934" s="24"/>
      <c r="D934" s="24"/>
      <c r="I934" s="24"/>
    </row>
    <row r="935" spans="1:9" ht="15.75" customHeight="1">
      <c r="A935" s="24"/>
      <c r="D935" s="24"/>
      <c r="I935" s="24"/>
    </row>
    <row r="936" spans="1:9" ht="15.75" customHeight="1">
      <c r="A936" s="24"/>
      <c r="D936" s="24"/>
      <c r="I936" s="24"/>
    </row>
    <row r="937" spans="1:9" ht="15.75" customHeight="1">
      <c r="A937" s="24"/>
      <c r="D937" s="24"/>
      <c r="I937" s="24"/>
    </row>
    <row r="938" spans="1:9" ht="15.75" customHeight="1">
      <c r="A938" s="24"/>
      <c r="D938" s="24"/>
      <c r="I938" s="24"/>
    </row>
    <row r="939" spans="1:9" ht="15.75" customHeight="1">
      <c r="A939" s="24"/>
      <c r="D939" s="24"/>
      <c r="I939" s="24"/>
    </row>
    <row r="940" spans="1:9" ht="15.75" customHeight="1">
      <c r="A940" s="24"/>
      <c r="D940" s="24"/>
      <c r="I940" s="24"/>
    </row>
    <row r="941" spans="1:9" ht="15.75" customHeight="1">
      <c r="A941" s="24"/>
      <c r="D941" s="24"/>
      <c r="I941" s="24"/>
    </row>
    <row r="942" spans="1:9" ht="15.75" customHeight="1">
      <c r="A942" s="24"/>
      <c r="D942" s="24"/>
      <c r="I942" s="24"/>
    </row>
    <row r="943" spans="1:9" ht="15.75" customHeight="1">
      <c r="A943" s="24"/>
      <c r="D943" s="24"/>
      <c r="I943" s="24"/>
    </row>
    <row r="944" spans="1:9" ht="15.75" customHeight="1">
      <c r="A944" s="24"/>
      <c r="D944" s="24"/>
      <c r="I944" s="24"/>
    </row>
    <row r="945" spans="1:9" ht="15.75" customHeight="1">
      <c r="A945" s="24"/>
      <c r="D945" s="24"/>
      <c r="I945" s="24"/>
    </row>
    <row r="946" spans="1:9" ht="15.75" customHeight="1">
      <c r="A946" s="24"/>
      <c r="D946" s="24"/>
      <c r="I946" s="24"/>
    </row>
    <row r="947" spans="1:9" ht="15.75" customHeight="1">
      <c r="A947" s="24"/>
      <c r="D947" s="24"/>
      <c r="I947" s="24"/>
    </row>
    <row r="948" spans="1:9" ht="15.75" customHeight="1">
      <c r="A948" s="24"/>
      <c r="D948" s="24"/>
      <c r="I948" s="24"/>
    </row>
    <row r="949" spans="1:9" ht="15.75" customHeight="1">
      <c r="A949" s="24"/>
      <c r="D949" s="24"/>
      <c r="I949" s="24"/>
    </row>
    <row r="950" spans="1:9" ht="15.75" customHeight="1">
      <c r="A950" s="24"/>
      <c r="D950" s="24"/>
      <c r="I950" s="24"/>
    </row>
    <row r="951" spans="1:9" ht="15.75" customHeight="1">
      <c r="A951" s="24"/>
      <c r="D951" s="24"/>
      <c r="I951" s="24"/>
    </row>
    <row r="952" spans="1:9" ht="15.75" customHeight="1">
      <c r="A952" s="24"/>
      <c r="D952" s="24"/>
      <c r="I952" s="24"/>
    </row>
    <row r="953" spans="1:9" ht="15.75" customHeight="1">
      <c r="A953" s="24"/>
      <c r="D953" s="24"/>
      <c r="I953" s="24"/>
    </row>
    <row r="954" spans="1:9" ht="15.75" customHeight="1">
      <c r="A954" s="24"/>
      <c r="D954" s="24"/>
      <c r="I954" s="24"/>
    </row>
    <row r="955" spans="1:9" ht="15.75" customHeight="1">
      <c r="A955" s="24"/>
      <c r="D955" s="24"/>
      <c r="I955" s="24"/>
    </row>
    <row r="956" spans="1:9" ht="15.75" customHeight="1">
      <c r="A956" s="24"/>
      <c r="D956" s="24"/>
      <c r="I956" s="24"/>
    </row>
    <row r="957" spans="1:9" ht="15.75" customHeight="1">
      <c r="A957" s="24"/>
      <c r="D957" s="24"/>
      <c r="I957" s="24"/>
    </row>
    <row r="958" spans="1:9" ht="15.75" customHeight="1">
      <c r="A958" s="24"/>
      <c r="D958" s="24"/>
      <c r="I958" s="24"/>
    </row>
    <row r="959" spans="1:9" ht="15.75" customHeight="1">
      <c r="A959" s="24"/>
      <c r="D959" s="24"/>
      <c r="I959" s="24"/>
    </row>
    <row r="960" spans="1:9" ht="15.75" customHeight="1">
      <c r="A960" s="24"/>
      <c r="D960" s="24"/>
      <c r="I960" s="24"/>
    </row>
    <row r="961" spans="1:9" ht="15.75" customHeight="1">
      <c r="A961" s="24"/>
      <c r="D961" s="24"/>
      <c r="I961" s="24"/>
    </row>
    <row r="962" spans="1:9" ht="15.75" customHeight="1">
      <c r="A962" s="24"/>
      <c r="D962" s="24"/>
      <c r="I962" s="24"/>
    </row>
    <row r="963" spans="1:9" ht="15.75" customHeight="1">
      <c r="A963" s="24"/>
      <c r="D963" s="24"/>
      <c r="I963" s="24"/>
    </row>
    <row r="964" spans="1:9" ht="15.75" customHeight="1">
      <c r="A964" s="24"/>
      <c r="D964" s="24"/>
      <c r="I964" s="24"/>
    </row>
    <row r="965" spans="1:9" ht="15.75" customHeight="1">
      <c r="A965" s="24"/>
      <c r="D965" s="24"/>
      <c r="I965" s="24"/>
    </row>
    <row r="966" spans="1:9" ht="15.75" customHeight="1">
      <c r="A966" s="24"/>
      <c r="D966" s="24"/>
      <c r="I966" s="24"/>
    </row>
    <row r="967" spans="1:9" ht="15.75" customHeight="1">
      <c r="A967" s="24"/>
      <c r="D967" s="24"/>
      <c r="I967" s="24"/>
    </row>
    <row r="968" spans="1:9" ht="15.75" customHeight="1">
      <c r="A968" s="24"/>
      <c r="D968" s="24"/>
      <c r="I968" s="24"/>
    </row>
    <row r="969" spans="1:9" ht="15.75" customHeight="1">
      <c r="A969" s="24"/>
      <c r="D969" s="24"/>
      <c r="I969" s="24"/>
    </row>
    <row r="970" spans="1:9" ht="15.75" customHeight="1">
      <c r="A970" s="24"/>
      <c r="D970" s="24"/>
      <c r="I970" s="24"/>
    </row>
    <row r="971" spans="1:9" ht="15.75" customHeight="1">
      <c r="A971" s="24"/>
      <c r="D971" s="24"/>
      <c r="I971" s="24"/>
    </row>
    <row r="972" spans="1:9" ht="15.75" customHeight="1">
      <c r="A972" s="24"/>
      <c r="D972" s="24"/>
      <c r="I972" s="24"/>
    </row>
    <row r="973" spans="1:9" ht="15.75" customHeight="1">
      <c r="A973" s="24"/>
      <c r="D973" s="24"/>
      <c r="I973" s="24"/>
    </row>
    <row r="974" spans="1:9" ht="15.75" customHeight="1">
      <c r="A974" s="24"/>
      <c r="D974" s="24"/>
      <c r="I974" s="24"/>
    </row>
    <row r="975" spans="1:9" ht="15.75" customHeight="1">
      <c r="A975" s="24"/>
      <c r="D975" s="24"/>
      <c r="I975" s="24"/>
    </row>
    <row r="976" spans="1:9" ht="15.75" customHeight="1">
      <c r="A976" s="24"/>
      <c r="D976" s="24"/>
      <c r="I976" s="24"/>
    </row>
    <row r="977" spans="1:9" ht="15.75" customHeight="1">
      <c r="A977" s="24"/>
      <c r="D977" s="24"/>
      <c r="I977" s="24"/>
    </row>
    <row r="978" spans="1:9" ht="15.75" customHeight="1">
      <c r="A978" s="24"/>
      <c r="D978" s="24"/>
      <c r="I978" s="24"/>
    </row>
    <row r="979" spans="1:9" ht="15.75" customHeight="1">
      <c r="A979" s="24"/>
      <c r="D979" s="24"/>
      <c r="I979" s="24"/>
    </row>
    <row r="980" spans="1:9" ht="15.75" customHeight="1">
      <c r="A980" s="24"/>
      <c r="D980" s="24"/>
      <c r="I980" s="24"/>
    </row>
    <row r="981" spans="1:9" ht="15.75" customHeight="1">
      <c r="A981" s="24"/>
      <c r="D981" s="24"/>
      <c r="I981" s="24"/>
    </row>
    <row r="982" spans="1:9" ht="15.75" customHeight="1">
      <c r="A982" s="24"/>
      <c r="D982" s="24"/>
      <c r="I982" s="24"/>
    </row>
    <row r="983" spans="1:9" ht="15.75" customHeight="1">
      <c r="A983" s="24"/>
      <c r="D983" s="24"/>
      <c r="I983" s="24"/>
    </row>
    <row r="984" spans="1:9" ht="15.75" customHeight="1">
      <c r="A984" s="24"/>
      <c r="D984" s="24"/>
      <c r="I984" s="24"/>
    </row>
    <row r="985" spans="1:9" ht="15.75" customHeight="1">
      <c r="A985" s="24"/>
      <c r="D985" s="24"/>
      <c r="I985" s="24"/>
    </row>
    <row r="986" spans="1:9" ht="15.75" customHeight="1">
      <c r="A986" s="24"/>
      <c r="D986" s="24"/>
      <c r="I986" s="24"/>
    </row>
    <row r="987" spans="1:9" ht="15.75" customHeight="1">
      <c r="A987" s="24"/>
      <c r="D987" s="24"/>
      <c r="I987" s="24"/>
    </row>
    <row r="988" spans="1:9" ht="15.75" customHeight="1">
      <c r="A988" s="24"/>
      <c r="D988" s="24"/>
      <c r="I988" s="24"/>
    </row>
    <row r="989" spans="1:9" ht="15.75" customHeight="1">
      <c r="A989" s="24"/>
      <c r="D989" s="24"/>
      <c r="I989" s="24"/>
    </row>
    <row r="990" spans="1:9" ht="15.75" customHeight="1">
      <c r="A990" s="24"/>
      <c r="D990" s="24"/>
      <c r="I990" s="24"/>
    </row>
    <row r="991" spans="1:9" ht="15.75" customHeight="1">
      <c r="A991" s="24"/>
      <c r="D991" s="24"/>
      <c r="I991" s="24"/>
    </row>
    <row r="992" spans="1:9" ht="15.75" customHeight="1">
      <c r="A992" s="24"/>
      <c r="D992" s="24"/>
      <c r="I992" s="24"/>
    </row>
    <row r="993" spans="1:9" ht="15.75" customHeight="1">
      <c r="A993" s="24"/>
      <c r="D993" s="24"/>
      <c r="I993" s="24"/>
    </row>
    <row r="994" spans="1:9" ht="15.75" customHeight="1">
      <c r="A994" s="24"/>
      <c r="D994" s="24"/>
      <c r="I994" s="24"/>
    </row>
    <row r="995" spans="1:9" ht="15.75" customHeight="1">
      <c r="A995" s="24"/>
      <c r="D995" s="24"/>
      <c r="I995" s="24"/>
    </row>
    <row r="996" spans="1:9" ht="15.75" customHeight="1">
      <c r="A996" s="24"/>
      <c r="D996" s="24"/>
      <c r="I996" s="24"/>
    </row>
    <row r="997" spans="1:9" ht="15.75" customHeight="1">
      <c r="A997" s="24"/>
      <c r="D997" s="24"/>
      <c r="I997" s="24"/>
    </row>
    <row r="998" spans="1:9" ht="15.75" customHeight="1">
      <c r="A998" s="24"/>
      <c r="D998" s="24"/>
      <c r="I998" s="24"/>
    </row>
    <row r="999" spans="1:9" ht="15.75" customHeight="1">
      <c r="A999" s="24"/>
      <c r="D999" s="24"/>
      <c r="I999" s="24"/>
    </row>
    <row r="1000" spans="1:9" ht="15.75" customHeight="1">
      <c r="A1000" s="24"/>
      <c r="D1000" s="24"/>
      <c r="I1000" s="24"/>
    </row>
  </sheetData>
  <mergeCells count="15">
    <mergeCell ref="J33:K33"/>
    <mergeCell ref="L33:M33"/>
    <mergeCell ref="A41:I41"/>
    <mergeCell ref="B3:C3"/>
    <mergeCell ref="B13:C13"/>
    <mergeCell ref="D13:E13"/>
    <mergeCell ref="F13:G13"/>
    <mergeCell ref="D23:E23"/>
    <mergeCell ref="F23:G23"/>
    <mergeCell ref="H23:I23"/>
    <mergeCell ref="B23:C23"/>
    <mergeCell ref="B33:C33"/>
    <mergeCell ref="D33:E33"/>
    <mergeCell ref="F33:G33"/>
    <mergeCell ref="H33:I33"/>
  </mergeCells>
  <pageMargins left="0.75" right="0.75" top="1" bottom="1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</sheetPr>
  <dimension ref="A1:Z1000"/>
  <sheetViews>
    <sheetView workbookViewId="0"/>
  </sheetViews>
  <sheetFormatPr defaultColWidth="12.6640625" defaultRowHeight="15" customHeight="1"/>
  <cols>
    <col min="1" max="1" width="28" customWidth="1"/>
    <col min="2" max="3" width="13" customWidth="1"/>
    <col min="4" max="4" width="16.88671875" customWidth="1"/>
    <col min="5" max="13" width="13" customWidth="1"/>
  </cols>
  <sheetData>
    <row r="1" spans="1:26" ht="21.75" customHeight="1">
      <c r="A1" s="1" t="s">
        <v>110</v>
      </c>
      <c r="B1" s="4"/>
      <c r="C1" s="4"/>
      <c r="D1" s="4"/>
      <c r="E1" s="4"/>
      <c r="F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8" customHeight="1">
      <c r="A2" s="24"/>
      <c r="B2" s="144" t="s">
        <v>13</v>
      </c>
      <c r="C2" s="153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4"/>
      <c r="B3" s="8" t="s">
        <v>82</v>
      </c>
      <c r="C3" s="8" t="s">
        <v>83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8" customHeight="1">
      <c r="A4" s="9">
        <v>2020</v>
      </c>
      <c r="B4" s="35">
        <v>1144</v>
      </c>
      <c r="C4" s="10" t="s">
        <v>112</v>
      </c>
      <c r="D4" s="44"/>
      <c r="E4" s="4"/>
      <c r="F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" customHeight="1">
      <c r="A5" s="9">
        <v>2021</v>
      </c>
      <c r="B5" s="38">
        <v>879</v>
      </c>
      <c r="C5" s="39">
        <f t="shared" ref="C5:C8" si="0">(B5-B4)/B4</f>
        <v>-0.23164335664335664</v>
      </c>
      <c r="D5" s="45"/>
      <c r="E5" s="4"/>
      <c r="F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8" customHeight="1">
      <c r="A6" s="9">
        <v>2022</v>
      </c>
      <c r="B6" s="35">
        <v>1188</v>
      </c>
      <c r="C6" s="36">
        <f t="shared" si="0"/>
        <v>0.35153583617747441</v>
      </c>
      <c r="D6" s="45"/>
      <c r="E6" s="4"/>
      <c r="F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8" customHeight="1">
      <c r="A7" s="9">
        <v>2023</v>
      </c>
      <c r="B7" s="38">
        <v>1157</v>
      </c>
      <c r="C7" s="39">
        <f t="shared" si="0"/>
        <v>-2.6094276094276093E-2</v>
      </c>
      <c r="D7" s="45"/>
      <c r="E7" s="4"/>
      <c r="F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8" customHeight="1">
      <c r="A8" s="9">
        <v>2024</v>
      </c>
      <c r="B8" s="35">
        <v>456</v>
      </c>
      <c r="C8" s="36">
        <f t="shared" si="0"/>
        <v>-0.60587726879861714</v>
      </c>
      <c r="D8" s="45"/>
      <c r="E8" s="4"/>
      <c r="F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>
      <c r="A9" s="14" t="s">
        <v>95</v>
      </c>
      <c r="B9" s="56"/>
      <c r="C9" s="57"/>
      <c r="D9" s="57"/>
      <c r="E9" s="4"/>
      <c r="F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>
      <c r="A10" s="29"/>
      <c r="B10" s="56"/>
      <c r="C10" s="57"/>
      <c r="D10" s="4"/>
      <c r="E10" s="4"/>
      <c r="F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>
      <c r="A11" s="1" t="s">
        <v>118</v>
      </c>
      <c r="B11" s="4"/>
      <c r="C11" s="4"/>
      <c r="D11" s="4"/>
      <c r="E11" s="4"/>
      <c r="F11" s="4"/>
      <c r="I11" s="41"/>
      <c r="J11" s="41"/>
      <c r="K11" s="41"/>
      <c r="L11" s="41"/>
      <c r="M11" s="41"/>
      <c r="N11" s="41"/>
      <c r="O11" s="41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8" customHeight="1">
      <c r="A12" s="9" t="s">
        <v>98</v>
      </c>
      <c r="B12" s="144" t="s">
        <v>11</v>
      </c>
      <c r="C12" s="146"/>
      <c r="D12" s="144" t="s">
        <v>12</v>
      </c>
      <c r="E12" s="146"/>
      <c r="F12" s="144" t="s">
        <v>13</v>
      </c>
      <c r="G12" s="145"/>
      <c r="H12" s="41"/>
      <c r="I12" s="41"/>
      <c r="J12" s="41"/>
      <c r="K12" s="41"/>
      <c r="L12" s="41"/>
      <c r="M12" s="41"/>
      <c r="N12" s="41"/>
      <c r="O12" s="41"/>
      <c r="P12" s="4"/>
      <c r="Q12" s="4"/>
      <c r="R12" s="4"/>
      <c r="S12" s="4"/>
      <c r="T12" s="4"/>
      <c r="U12" s="4"/>
      <c r="V12" s="4"/>
    </row>
    <row r="13" spans="1:26" ht="18" customHeight="1">
      <c r="A13" s="4"/>
      <c r="B13" s="8" t="s">
        <v>82</v>
      </c>
      <c r="C13" s="8" t="s">
        <v>83</v>
      </c>
      <c r="D13" s="8" t="s">
        <v>82</v>
      </c>
      <c r="E13" s="8" t="s">
        <v>83</v>
      </c>
      <c r="F13" s="8" t="s">
        <v>82</v>
      </c>
      <c r="G13" s="59" t="s">
        <v>83</v>
      </c>
      <c r="H13" s="41"/>
      <c r="I13" s="41"/>
      <c r="J13" s="41"/>
      <c r="K13" s="41"/>
      <c r="L13" s="41"/>
      <c r="M13" s="41"/>
      <c r="N13" s="41"/>
      <c r="O13" s="41"/>
      <c r="P13" s="4"/>
      <c r="Q13" s="4"/>
      <c r="R13" s="4"/>
      <c r="S13" s="4"/>
      <c r="T13" s="4"/>
      <c r="U13" s="4"/>
      <c r="V13" s="4"/>
    </row>
    <row r="14" spans="1:26" ht="18" customHeight="1">
      <c r="A14" s="9">
        <v>2020</v>
      </c>
      <c r="B14" s="35">
        <v>371</v>
      </c>
      <c r="C14" s="36">
        <f t="shared" ref="C14:C18" si="1">B14/F14</f>
        <v>0.32430069930069932</v>
      </c>
      <c r="D14" s="35">
        <v>773</v>
      </c>
      <c r="E14" s="36">
        <f t="shared" ref="E14:E18" si="2">D14/F14</f>
        <v>0.67569930069930073</v>
      </c>
      <c r="F14" s="35">
        <v>1144</v>
      </c>
      <c r="G14" s="39">
        <v>1</v>
      </c>
      <c r="H14" s="60"/>
      <c r="I14" s="60"/>
      <c r="J14" s="60"/>
      <c r="K14" s="41"/>
      <c r="L14" s="41"/>
      <c r="M14" s="41"/>
      <c r="N14" s="41"/>
      <c r="O14" s="41"/>
      <c r="P14" s="4"/>
      <c r="Q14" s="4"/>
      <c r="R14" s="4"/>
      <c r="S14" s="4"/>
      <c r="T14" s="4"/>
      <c r="U14" s="4"/>
      <c r="V14" s="4"/>
    </row>
    <row r="15" spans="1:26" ht="18" customHeight="1">
      <c r="A15" s="9">
        <v>2021</v>
      </c>
      <c r="B15" s="38">
        <v>605</v>
      </c>
      <c r="C15" s="39">
        <f t="shared" si="1"/>
        <v>0.68828213879408418</v>
      </c>
      <c r="D15" s="38">
        <v>274</v>
      </c>
      <c r="E15" s="39">
        <f t="shared" si="2"/>
        <v>0.31171786120591582</v>
      </c>
      <c r="F15" s="38">
        <v>879</v>
      </c>
      <c r="G15" s="39">
        <f t="shared" ref="G15:G18" si="3">F15/F15</f>
        <v>1</v>
      </c>
      <c r="H15" s="60"/>
      <c r="I15" s="60"/>
      <c r="J15" s="41"/>
      <c r="K15" s="41"/>
      <c r="L15" s="41"/>
      <c r="M15" s="41"/>
      <c r="N15" s="41"/>
      <c r="O15" s="41"/>
      <c r="P15" s="4"/>
      <c r="Q15" s="4"/>
      <c r="R15" s="4"/>
      <c r="S15" s="4"/>
      <c r="T15" s="4"/>
      <c r="U15" s="4"/>
      <c r="V15" s="4"/>
    </row>
    <row r="16" spans="1:26" ht="18" customHeight="1">
      <c r="A16" s="9">
        <v>2022</v>
      </c>
      <c r="B16" s="35">
        <v>837</v>
      </c>
      <c r="C16" s="36">
        <f t="shared" si="1"/>
        <v>0.70454545454545459</v>
      </c>
      <c r="D16" s="35">
        <v>351</v>
      </c>
      <c r="E16" s="36">
        <f t="shared" si="2"/>
        <v>0.29545454545454547</v>
      </c>
      <c r="F16" s="35">
        <f>SUM(B16,D16)</f>
        <v>1188</v>
      </c>
      <c r="G16" s="36">
        <f t="shared" si="3"/>
        <v>1</v>
      </c>
      <c r="H16" s="61"/>
      <c r="I16" s="61"/>
      <c r="J16" s="20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6" ht="18" customHeight="1">
      <c r="A17" s="9">
        <v>2023</v>
      </c>
      <c r="B17" s="38">
        <v>367</v>
      </c>
      <c r="C17" s="39">
        <f t="shared" si="1"/>
        <v>0.31719965427830599</v>
      </c>
      <c r="D17" s="38">
        <v>790</v>
      </c>
      <c r="E17" s="39">
        <f t="shared" si="2"/>
        <v>0.68280034572169401</v>
      </c>
      <c r="F17" s="38">
        <v>1157</v>
      </c>
      <c r="G17" s="39">
        <f t="shared" si="3"/>
        <v>1</v>
      </c>
      <c r="H17" s="61"/>
      <c r="I17" s="61"/>
      <c r="J17" s="20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6" ht="18" customHeight="1">
      <c r="A18" s="9">
        <v>2024</v>
      </c>
      <c r="B18" s="35">
        <v>116</v>
      </c>
      <c r="C18" s="36">
        <f t="shared" si="1"/>
        <v>0.25438596491228072</v>
      </c>
      <c r="D18" s="35">
        <v>340</v>
      </c>
      <c r="E18" s="36">
        <f t="shared" si="2"/>
        <v>0.74561403508771928</v>
      </c>
      <c r="F18" s="35">
        <v>456</v>
      </c>
      <c r="G18" s="36">
        <f t="shared" si="3"/>
        <v>1</v>
      </c>
      <c r="H18" s="61"/>
      <c r="I18" s="61"/>
      <c r="J18" s="20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6" ht="17.25" customHeight="1">
      <c r="A19" s="14" t="s">
        <v>95</v>
      </c>
      <c r="B19" s="29"/>
      <c r="C19" s="29"/>
      <c r="D19" s="29"/>
      <c r="E19" s="29"/>
      <c r="F19" s="62"/>
      <c r="G19" s="62"/>
      <c r="H19" s="62"/>
      <c r="I19" s="62"/>
      <c r="J19" s="63"/>
      <c r="K19" s="62"/>
      <c r="L19" s="62"/>
      <c r="M19" s="62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ht="15.75" customHeight="1">
      <c r="A20" s="4"/>
      <c r="B20" s="4"/>
      <c r="C20" s="4"/>
      <c r="D20" s="4"/>
      <c r="E20" s="4"/>
      <c r="F20" s="4"/>
      <c r="G20" s="4"/>
      <c r="H20" s="4"/>
      <c r="I20" s="4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1" t="s">
        <v>120</v>
      </c>
      <c r="B21" s="29"/>
      <c r="C21" s="29"/>
      <c r="D21" s="29"/>
      <c r="E21" s="29"/>
      <c r="F21" s="29"/>
      <c r="G21" s="29"/>
      <c r="H21" s="29"/>
      <c r="I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18" customHeight="1">
      <c r="A22" s="9" t="s">
        <v>104</v>
      </c>
      <c r="B22" s="144" t="s">
        <v>105</v>
      </c>
      <c r="C22" s="146"/>
      <c r="D22" s="144" t="s">
        <v>106</v>
      </c>
      <c r="E22" s="146"/>
      <c r="F22" s="144" t="s">
        <v>107</v>
      </c>
      <c r="G22" s="146"/>
      <c r="H22" s="144" t="s">
        <v>121</v>
      </c>
      <c r="I22" s="153"/>
      <c r="J22" s="41"/>
      <c r="K22" s="41"/>
      <c r="L22" s="41"/>
      <c r="M22" s="41"/>
      <c r="P22" s="4"/>
      <c r="Q22" s="4"/>
      <c r="R22" s="4"/>
      <c r="S22" s="4"/>
      <c r="T22" s="4"/>
      <c r="U22" s="4"/>
      <c r="V22" s="4"/>
      <c r="W22" s="4"/>
      <c r="X22" s="4"/>
    </row>
    <row r="23" spans="1:26" ht="18" customHeight="1">
      <c r="A23" s="4"/>
      <c r="B23" s="8" t="s">
        <v>82</v>
      </c>
      <c r="C23" s="8" t="s">
        <v>83</v>
      </c>
      <c r="D23" s="8" t="s">
        <v>82</v>
      </c>
      <c r="E23" s="8" t="s">
        <v>83</v>
      </c>
      <c r="F23" s="8" t="s">
        <v>82</v>
      </c>
      <c r="G23" s="8" t="s">
        <v>83</v>
      </c>
      <c r="H23" s="8" t="s">
        <v>82</v>
      </c>
      <c r="I23" s="59" t="s">
        <v>83</v>
      </c>
      <c r="J23" s="41"/>
      <c r="K23" s="41"/>
      <c r="L23" s="41"/>
      <c r="M23" s="41"/>
      <c r="P23" s="4"/>
      <c r="Q23" s="4"/>
      <c r="R23" s="4"/>
      <c r="S23" s="4"/>
      <c r="T23" s="4"/>
      <c r="U23" s="4"/>
      <c r="V23" s="4"/>
      <c r="W23" s="4"/>
    </row>
    <row r="24" spans="1:26" ht="18" customHeight="1">
      <c r="A24" s="9">
        <v>2020</v>
      </c>
      <c r="B24" s="66" t="s">
        <v>122</v>
      </c>
      <c r="C24" s="36">
        <f t="shared" ref="C24:C28" si="4">B24/B4</f>
        <v>0.37150349650349651</v>
      </c>
      <c r="D24" s="66" t="s">
        <v>122</v>
      </c>
      <c r="E24" s="36">
        <f t="shared" ref="E24:E28" si="5">D24/B4</f>
        <v>0.37150349650349651</v>
      </c>
      <c r="F24" s="66" t="s">
        <v>123</v>
      </c>
      <c r="G24" s="36">
        <f t="shared" ref="G24:G28" si="6">F24/B4</f>
        <v>7.8671328671328672E-2</v>
      </c>
      <c r="H24" s="66">
        <f>F14-B24-D24-F24</f>
        <v>204</v>
      </c>
      <c r="I24" s="36">
        <f t="shared" ref="I24:I28" si="7">H24/B4</f>
        <v>0.17832167832167833</v>
      </c>
      <c r="J24" s="43"/>
      <c r="K24" s="43"/>
      <c r="L24" s="43"/>
      <c r="M24" s="43"/>
      <c r="P24" s="4"/>
      <c r="Q24" s="4"/>
      <c r="R24" s="4"/>
      <c r="S24" s="4"/>
      <c r="T24" s="4"/>
      <c r="U24" s="4"/>
      <c r="V24" s="4"/>
      <c r="W24" s="4"/>
    </row>
    <row r="25" spans="1:26" ht="18" customHeight="1">
      <c r="A25" s="9">
        <v>2021</v>
      </c>
      <c r="B25" s="69" t="s">
        <v>126</v>
      </c>
      <c r="C25" s="39">
        <f t="shared" si="4"/>
        <v>0.4061433447098976</v>
      </c>
      <c r="D25" s="69" t="s">
        <v>128</v>
      </c>
      <c r="E25" s="39">
        <f t="shared" si="5"/>
        <v>0.33560864618885095</v>
      </c>
      <c r="F25" s="69" t="s">
        <v>129</v>
      </c>
      <c r="G25" s="39">
        <f t="shared" si="6"/>
        <v>6.5984072810011382E-2</v>
      </c>
      <c r="H25" s="69" t="s">
        <v>131</v>
      </c>
      <c r="I25" s="39">
        <f t="shared" si="7"/>
        <v>0.19112627986348124</v>
      </c>
      <c r="P25" s="4"/>
      <c r="Q25" s="4"/>
      <c r="R25" s="4"/>
      <c r="S25" s="4"/>
      <c r="T25" s="4"/>
      <c r="U25" s="4"/>
      <c r="V25" s="4"/>
      <c r="W25" s="4"/>
    </row>
    <row r="26" spans="1:26" ht="18" customHeight="1">
      <c r="A26" s="9">
        <v>2022</v>
      </c>
      <c r="B26" s="66" t="s">
        <v>132</v>
      </c>
      <c r="C26" s="36">
        <f t="shared" si="4"/>
        <v>0.12878787878787878</v>
      </c>
      <c r="D26" s="66" t="s">
        <v>133</v>
      </c>
      <c r="E26" s="36">
        <f t="shared" si="5"/>
        <v>0.69191919191919193</v>
      </c>
      <c r="F26" s="66" t="s">
        <v>134</v>
      </c>
      <c r="G26" s="36">
        <f t="shared" si="6"/>
        <v>0.17929292929292928</v>
      </c>
      <c r="H26" s="66" t="s">
        <v>135</v>
      </c>
      <c r="I26" s="36">
        <f t="shared" si="7"/>
        <v>0</v>
      </c>
      <c r="K26" s="40"/>
      <c r="P26" s="4"/>
      <c r="Q26" s="4"/>
      <c r="R26" s="4"/>
      <c r="S26" s="4"/>
      <c r="T26" s="4"/>
      <c r="U26" s="4"/>
      <c r="V26" s="4"/>
      <c r="W26" s="4"/>
    </row>
    <row r="27" spans="1:26" ht="18" customHeight="1">
      <c r="A27" s="9">
        <v>2023</v>
      </c>
      <c r="B27" s="69" t="s">
        <v>136</v>
      </c>
      <c r="C27" s="39">
        <f t="shared" si="4"/>
        <v>0.1763180639585134</v>
      </c>
      <c r="D27" s="69" t="s">
        <v>137</v>
      </c>
      <c r="E27" s="39">
        <f t="shared" si="5"/>
        <v>0.7078651685393258</v>
      </c>
      <c r="F27" s="69" t="s">
        <v>138</v>
      </c>
      <c r="G27" s="39">
        <f t="shared" si="6"/>
        <v>0.11581676750216076</v>
      </c>
      <c r="H27" s="69" t="s">
        <v>135</v>
      </c>
      <c r="I27" s="39">
        <f t="shared" si="7"/>
        <v>0</v>
      </c>
      <c r="K27" s="40"/>
      <c r="P27" s="4"/>
      <c r="Q27" s="4"/>
      <c r="R27" s="4"/>
      <c r="S27" s="4"/>
      <c r="T27" s="4"/>
      <c r="U27" s="4"/>
      <c r="V27" s="4"/>
      <c r="W27" s="4"/>
    </row>
    <row r="28" spans="1:26" ht="18" customHeight="1">
      <c r="A28" s="9">
        <v>2024</v>
      </c>
      <c r="B28" s="66" t="s">
        <v>139</v>
      </c>
      <c r="C28" s="36">
        <f t="shared" si="4"/>
        <v>0.1206140350877193</v>
      </c>
      <c r="D28" s="66" t="s">
        <v>140</v>
      </c>
      <c r="E28" s="36">
        <f t="shared" si="5"/>
        <v>0.67105263157894735</v>
      </c>
      <c r="F28" s="66" t="s">
        <v>141</v>
      </c>
      <c r="G28" s="36">
        <f t="shared" si="6"/>
        <v>0.20833333333333334</v>
      </c>
      <c r="H28" s="66" t="s">
        <v>135</v>
      </c>
      <c r="I28" s="36">
        <f t="shared" si="7"/>
        <v>0</v>
      </c>
      <c r="K28" s="40"/>
      <c r="P28" s="4"/>
      <c r="Q28" s="4"/>
      <c r="R28" s="4"/>
      <c r="S28" s="4"/>
      <c r="T28" s="4"/>
      <c r="U28" s="4"/>
      <c r="V28" s="4"/>
      <c r="W28" s="4"/>
    </row>
    <row r="29" spans="1:26" ht="15.75" customHeight="1">
      <c r="A29" s="14" t="s">
        <v>95</v>
      </c>
      <c r="B29" s="29"/>
      <c r="C29" s="62"/>
      <c r="D29" s="29"/>
      <c r="E29" s="62"/>
      <c r="F29" s="62"/>
      <c r="G29" s="62"/>
      <c r="H29" s="62"/>
      <c r="I29" s="62"/>
      <c r="J29" s="70"/>
      <c r="K29" s="70"/>
      <c r="L29" s="70"/>
      <c r="M29" s="70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ht="16.5" customHeight="1">
      <c r="A30" s="152" t="s">
        <v>142</v>
      </c>
      <c r="B30" s="148"/>
      <c r="C30" s="148"/>
      <c r="D30" s="148"/>
      <c r="E30" s="148"/>
      <c r="F30" s="148"/>
      <c r="G30" s="148"/>
      <c r="H30" s="29"/>
      <c r="I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5.75" customHeight="1">
      <c r="A31" s="4"/>
      <c r="B31" s="4"/>
      <c r="C31" s="61"/>
      <c r="D31" s="61"/>
      <c r="E31" s="61"/>
      <c r="F31" s="4"/>
      <c r="G31" s="4"/>
      <c r="H31" s="4"/>
      <c r="I31" s="4"/>
      <c r="K31" s="4"/>
      <c r="L31" s="4"/>
      <c r="M31" s="4"/>
      <c r="U31" s="4"/>
      <c r="V31" s="4"/>
      <c r="W31" s="4"/>
      <c r="X31" s="4"/>
      <c r="Y31" s="4"/>
      <c r="Z31" s="4"/>
    </row>
    <row r="32" spans="1:26" ht="15.75" customHeight="1">
      <c r="A32" s="1" t="s">
        <v>143</v>
      </c>
      <c r="B32" s="29"/>
      <c r="C32" s="62"/>
      <c r="D32" s="62"/>
      <c r="E32" s="62"/>
      <c r="F32" s="29"/>
      <c r="G32" s="29"/>
      <c r="H32" s="29"/>
      <c r="I32" s="29"/>
      <c r="J32" s="29"/>
      <c r="K32" s="29"/>
      <c r="L32" s="29"/>
      <c r="M32" s="29"/>
      <c r="U32" s="29"/>
      <c r="V32" s="29"/>
      <c r="W32" s="29"/>
      <c r="X32" s="29"/>
      <c r="Y32" s="29"/>
      <c r="Z32" s="29"/>
    </row>
    <row r="33" spans="1:26" ht="18" customHeight="1">
      <c r="A33" s="9" t="s">
        <v>114</v>
      </c>
      <c r="B33" s="144" t="s">
        <v>94</v>
      </c>
      <c r="C33" s="146"/>
      <c r="D33" s="144" t="s">
        <v>97</v>
      </c>
      <c r="E33" s="146"/>
      <c r="F33" s="144" t="s">
        <v>117</v>
      </c>
      <c r="G33" s="146"/>
      <c r="H33" s="144" t="s">
        <v>100</v>
      </c>
      <c r="I33" s="146"/>
      <c r="J33" s="144" t="s">
        <v>115</v>
      </c>
      <c r="K33" s="146"/>
      <c r="L33" s="144" t="s">
        <v>116</v>
      </c>
      <c r="M33" s="146"/>
      <c r="U33" s="4"/>
      <c r="V33" s="4"/>
      <c r="W33" s="4"/>
      <c r="X33" s="4"/>
      <c r="Y33" s="4"/>
      <c r="Z33" s="4"/>
    </row>
    <row r="34" spans="1:26" ht="18" customHeight="1">
      <c r="A34" s="4"/>
      <c r="B34" s="8" t="s">
        <v>82</v>
      </c>
      <c r="C34" s="8" t="s">
        <v>83</v>
      </c>
      <c r="D34" s="8" t="s">
        <v>82</v>
      </c>
      <c r="E34" s="8" t="s">
        <v>83</v>
      </c>
      <c r="F34" s="8" t="s">
        <v>82</v>
      </c>
      <c r="G34" s="8" t="s">
        <v>83</v>
      </c>
      <c r="H34" s="8" t="s">
        <v>82</v>
      </c>
      <c r="I34" s="8" t="s">
        <v>83</v>
      </c>
      <c r="J34" s="8" t="s">
        <v>82</v>
      </c>
      <c r="K34" s="8" t="s">
        <v>83</v>
      </c>
      <c r="L34" s="8" t="s">
        <v>82</v>
      </c>
      <c r="M34" s="8" t="s">
        <v>83</v>
      </c>
    </row>
    <row r="35" spans="1:26" ht="18" customHeight="1">
      <c r="A35" s="9">
        <v>2020</v>
      </c>
      <c r="B35" s="35">
        <v>2</v>
      </c>
      <c r="C35" s="36">
        <f>2/1144</f>
        <v>1.7482517482517483E-3</v>
      </c>
      <c r="D35" s="35">
        <v>184</v>
      </c>
      <c r="E35" s="36">
        <f>184/1144</f>
        <v>0.16083916083916083</v>
      </c>
      <c r="F35" s="35">
        <v>24</v>
      </c>
      <c r="G35" s="36">
        <f>24/1144</f>
        <v>2.097902097902098E-2</v>
      </c>
      <c r="H35" s="35">
        <v>301</v>
      </c>
      <c r="I35" s="36">
        <f>301/1144</f>
        <v>0.26311188811188813</v>
      </c>
      <c r="J35" s="35">
        <v>119</v>
      </c>
      <c r="K35" s="36">
        <f>J35/1144</f>
        <v>0.10402097902097902</v>
      </c>
      <c r="L35" s="35">
        <v>514</v>
      </c>
      <c r="M35" s="36">
        <f>514/1144</f>
        <v>0.44930069930069932</v>
      </c>
      <c r="N35" s="40"/>
      <c r="O35" s="40"/>
      <c r="P35" s="40"/>
      <c r="Q35" s="40"/>
      <c r="R35" s="40"/>
      <c r="S35" s="40"/>
      <c r="U35" s="4"/>
      <c r="V35" s="4"/>
      <c r="W35" s="4"/>
      <c r="X35" s="4"/>
      <c r="Y35" s="4"/>
    </row>
    <row r="36" spans="1:26" ht="18" customHeight="1">
      <c r="A36" s="9">
        <v>2021</v>
      </c>
      <c r="B36" s="38">
        <v>3</v>
      </c>
      <c r="C36" s="39">
        <f>B36/879</f>
        <v>3.4129692832764505E-3</v>
      </c>
      <c r="D36" s="38">
        <v>107</v>
      </c>
      <c r="E36" s="39">
        <f>D36/879</f>
        <v>0.1217292377701934</v>
      </c>
      <c r="F36" s="38">
        <v>17</v>
      </c>
      <c r="G36" s="39">
        <f>F36/879</f>
        <v>1.9340159271899887E-2</v>
      </c>
      <c r="H36" s="38">
        <v>224</v>
      </c>
      <c r="I36" s="39">
        <f>H36/879</f>
        <v>0.25483503981797495</v>
      </c>
      <c r="J36" s="38">
        <v>107</v>
      </c>
      <c r="K36" s="39">
        <f>J36/879</f>
        <v>0.1217292377701934</v>
      </c>
      <c r="L36" s="38">
        <v>421</v>
      </c>
      <c r="M36" s="39">
        <f>L36/879</f>
        <v>0.47895335608646189</v>
      </c>
      <c r="U36" s="4"/>
      <c r="V36" s="4"/>
      <c r="W36" s="4"/>
      <c r="X36" s="4"/>
      <c r="Y36" s="4"/>
    </row>
    <row r="37" spans="1:26" ht="18" customHeight="1">
      <c r="A37" s="9">
        <v>2022</v>
      </c>
      <c r="B37" s="35">
        <v>3</v>
      </c>
      <c r="C37" s="36">
        <f>B37/1188</f>
        <v>2.5252525252525255E-3</v>
      </c>
      <c r="D37" s="35">
        <v>178</v>
      </c>
      <c r="E37" s="36">
        <f>D37/1144</f>
        <v>0.1555944055944056</v>
      </c>
      <c r="F37" s="35">
        <v>22</v>
      </c>
      <c r="G37" s="36">
        <f>F37/1144</f>
        <v>1.9230769230769232E-2</v>
      </c>
      <c r="H37" s="35">
        <v>296</v>
      </c>
      <c r="I37" s="36">
        <f>H37/1144</f>
        <v>0.25874125874125875</v>
      </c>
      <c r="J37" s="35">
        <v>185</v>
      </c>
      <c r="K37" s="36">
        <f>J37/1144</f>
        <v>0.16171328671328672</v>
      </c>
      <c r="L37" s="35">
        <v>504</v>
      </c>
      <c r="M37" s="36">
        <f>L37/1144</f>
        <v>0.44055944055944057</v>
      </c>
      <c r="U37" s="4"/>
      <c r="V37" s="4"/>
      <c r="W37" s="4"/>
      <c r="X37" s="4"/>
      <c r="Y37" s="4"/>
    </row>
    <row r="38" spans="1:26" ht="18" customHeight="1">
      <c r="A38" s="9">
        <v>2023</v>
      </c>
      <c r="B38" s="38">
        <v>6</v>
      </c>
      <c r="C38" s="39">
        <f t="shared" ref="C38:C39" si="8">B38/B7</f>
        <v>5.1858254105445114E-3</v>
      </c>
      <c r="D38" s="38">
        <v>152</v>
      </c>
      <c r="E38" s="39">
        <f t="shared" ref="E38:E39" si="9">D38/B7</f>
        <v>0.1313742437337943</v>
      </c>
      <c r="F38" s="38">
        <v>24</v>
      </c>
      <c r="G38" s="39">
        <f t="shared" ref="G38:G39" si="10">F38/B7</f>
        <v>2.0743301642178046E-2</v>
      </c>
      <c r="H38" s="38">
        <v>253</v>
      </c>
      <c r="I38" s="39">
        <f t="shared" ref="I38:I39" si="11">H38/B7</f>
        <v>0.21866897147796024</v>
      </c>
      <c r="J38" s="38">
        <v>196</v>
      </c>
      <c r="K38" s="39">
        <f t="shared" ref="K38:K39" si="12">J38/B7</f>
        <v>0.16940363007778739</v>
      </c>
      <c r="L38" s="38">
        <v>526</v>
      </c>
      <c r="M38" s="39">
        <f t="shared" ref="M38:M39" si="13">L38/B7</f>
        <v>0.45462402765773552</v>
      </c>
      <c r="U38" s="4"/>
      <c r="V38" s="4"/>
      <c r="W38" s="4"/>
      <c r="X38" s="4"/>
      <c r="Y38" s="4"/>
    </row>
    <row r="39" spans="1:26" ht="18" customHeight="1">
      <c r="A39" s="9">
        <v>2024</v>
      </c>
      <c r="B39" s="35">
        <v>6</v>
      </c>
      <c r="C39" s="36">
        <f t="shared" si="8"/>
        <v>1.3157894736842105E-2</v>
      </c>
      <c r="D39" s="35">
        <v>76</v>
      </c>
      <c r="E39" s="36">
        <f t="shared" si="9"/>
        <v>0.16666666666666666</v>
      </c>
      <c r="F39" s="35">
        <v>11</v>
      </c>
      <c r="G39" s="36">
        <f t="shared" si="10"/>
        <v>2.4122807017543858E-2</v>
      </c>
      <c r="H39" s="35">
        <v>125</v>
      </c>
      <c r="I39" s="36">
        <f t="shared" si="11"/>
        <v>0.27412280701754388</v>
      </c>
      <c r="J39" s="35">
        <v>29</v>
      </c>
      <c r="K39" s="36">
        <f t="shared" si="12"/>
        <v>6.3596491228070179E-2</v>
      </c>
      <c r="L39" s="35">
        <v>209</v>
      </c>
      <c r="M39" s="36">
        <f t="shared" si="13"/>
        <v>0.45833333333333331</v>
      </c>
      <c r="U39" s="4"/>
      <c r="V39" s="4"/>
      <c r="W39" s="4"/>
      <c r="X39" s="4"/>
      <c r="Y39" s="4"/>
    </row>
    <row r="40" spans="1:26" ht="15.75" customHeight="1">
      <c r="A40" s="14" t="s">
        <v>95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U40" s="29"/>
      <c r="V40" s="29"/>
      <c r="W40" s="29"/>
      <c r="X40" s="29"/>
      <c r="Y40" s="29"/>
      <c r="Z40" s="29"/>
    </row>
    <row r="41" spans="1:26" ht="18.75" customHeight="1">
      <c r="A41" s="14" t="s">
        <v>144</v>
      </c>
      <c r="B41" s="4"/>
      <c r="C41" s="4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14"/>
      <c r="B43" s="4"/>
      <c r="D43" s="2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4"/>
      <c r="B44" s="4"/>
      <c r="D44" s="2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4"/>
      <c r="B45" s="4"/>
      <c r="D45" s="2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4"/>
      <c r="B46" s="4"/>
      <c r="D46" s="2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4"/>
      <c r="B47" s="4"/>
      <c r="D47" s="2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4"/>
      <c r="B48" s="4"/>
      <c r="D48" s="2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4"/>
      <c r="B49" s="4"/>
      <c r="D49" s="2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4"/>
      <c r="B50" s="4"/>
      <c r="D50" s="2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4"/>
      <c r="B51" s="4"/>
      <c r="D51" s="2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4"/>
      <c r="B52" s="4"/>
      <c r="D52" s="2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24"/>
      <c r="D242" s="24"/>
    </row>
    <row r="243" spans="1:26" ht="15.75" customHeight="1">
      <c r="A243" s="24"/>
      <c r="D243" s="24"/>
    </row>
    <row r="244" spans="1:26" ht="15.75" customHeight="1">
      <c r="A244" s="24"/>
      <c r="D244" s="24"/>
    </row>
    <row r="245" spans="1:26" ht="15.75" customHeight="1">
      <c r="A245" s="24"/>
      <c r="D245" s="24"/>
    </row>
    <row r="246" spans="1:26" ht="15.75" customHeight="1">
      <c r="A246" s="24"/>
      <c r="D246" s="24"/>
    </row>
    <row r="247" spans="1:26" ht="15.75" customHeight="1">
      <c r="A247" s="24"/>
      <c r="D247" s="24"/>
    </row>
    <row r="248" spans="1:26" ht="15.75" customHeight="1">
      <c r="A248" s="24"/>
      <c r="D248" s="24"/>
    </row>
    <row r="249" spans="1:26" ht="15.75" customHeight="1">
      <c r="A249" s="24"/>
      <c r="D249" s="24"/>
    </row>
    <row r="250" spans="1:26" ht="15.75" customHeight="1">
      <c r="A250" s="24"/>
      <c r="D250" s="24"/>
    </row>
    <row r="251" spans="1:26" ht="15.75" customHeight="1">
      <c r="A251" s="24"/>
      <c r="D251" s="24"/>
    </row>
    <row r="252" spans="1:26" ht="15.75" customHeight="1">
      <c r="A252" s="24"/>
      <c r="D252" s="24"/>
    </row>
    <row r="253" spans="1:26" ht="15.75" customHeight="1">
      <c r="A253" s="24"/>
      <c r="D253" s="24"/>
    </row>
    <row r="254" spans="1:26" ht="15.75" customHeight="1">
      <c r="A254" s="24"/>
      <c r="D254" s="24"/>
    </row>
    <row r="255" spans="1:26" ht="15.75" customHeight="1">
      <c r="A255" s="24"/>
      <c r="D255" s="24"/>
    </row>
    <row r="256" spans="1:26" ht="15.75" customHeight="1">
      <c r="A256" s="24"/>
      <c r="D256" s="24"/>
    </row>
    <row r="257" spans="1:4" ht="15.75" customHeight="1">
      <c r="A257" s="24"/>
      <c r="D257" s="24"/>
    </row>
    <row r="258" spans="1:4" ht="15.75" customHeight="1">
      <c r="A258" s="24"/>
      <c r="D258" s="24"/>
    </row>
    <row r="259" spans="1:4" ht="15.75" customHeight="1">
      <c r="A259" s="24"/>
      <c r="D259" s="24"/>
    </row>
    <row r="260" spans="1:4" ht="15.75" customHeight="1">
      <c r="A260" s="24"/>
      <c r="D260" s="24"/>
    </row>
    <row r="261" spans="1:4" ht="15.75" customHeight="1">
      <c r="A261" s="24"/>
      <c r="D261" s="24"/>
    </row>
    <row r="262" spans="1:4" ht="15.75" customHeight="1">
      <c r="A262" s="24"/>
      <c r="D262" s="24"/>
    </row>
    <row r="263" spans="1:4" ht="15.75" customHeight="1">
      <c r="A263" s="24"/>
      <c r="D263" s="24"/>
    </row>
    <row r="264" spans="1:4" ht="15.75" customHeight="1">
      <c r="A264" s="24"/>
      <c r="D264" s="24"/>
    </row>
    <row r="265" spans="1:4" ht="15.75" customHeight="1">
      <c r="A265" s="24"/>
      <c r="D265" s="24"/>
    </row>
    <row r="266" spans="1:4" ht="15.75" customHeight="1">
      <c r="A266" s="24"/>
      <c r="D266" s="24"/>
    </row>
    <row r="267" spans="1:4" ht="15.75" customHeight="1">
      <c r="A267" s="24"/>
      <c r="D267" s="24"/>
    </row>
    <row r="268" spans="1:4" ht="15.75" customHeight="1">
      <c r="A268" s="24"/>
      <c r="D268" s="24"/>
    </row>
    <row r="269" spans="1:4" ht="15.75" customHeight="1">
      <c r="A269" s="24"/>
      <c r="D269" s="24"/>
    </row>
    <row r="270" spans="1:4" ht="15.75" customHeight="1">
      <c r="A270" s="24"/>
      <c r="D270" s="24"/>
    </row>
    <row r="271" spans="1:4" ht="15.75" customHeight="1">
      <c r="A271" s="24"/>
      <c r="D271" s="24"/>
    </row>
    <row r="272" spans="1:4" ht="15.75" customHeight="1">
      <c r="A272" s="24"/>
      <c r="D272" s="24"/>
    </row>
    <row r="273" spans="1:4" ht="15.75" customHeight="1">
      <c r="A273" s="24"/>
      <c r="D273" s="24"/>
    </row>
    <row r="274" spans="1:4" ht="15.75" customHeight="1">
      <c r="A274" s="24"/>
      <c r="D274" s="24"/>
    </row>
    <row r="275" spans="1:4" ht="15.75" customHeight="1">
      <c r="A275" s="24"/>
      <c r="D275" s="24"/>
    </row>
    <row r="276" spans="1:4" ht="15.75" customHeight="1">
      <c r="A276" s="24"/>
      <c r="D276" s="24"/>
    </row>
    <row r="277" spans="1:4" ht="15.75" customHeight="1">
      <c r="A277" s="24"/>
      <c r="D277" s="24"/>
    </row>
    <row r="278" spans="1:4" ht="15.75" customHeight="1">
      <c r="A278" s="24"/>
      <c r="D278" s="24"/>
    </row>
    <row r="279" spans="1:4" ht="15.75" customHeight="1">
      <c r="A279" s="24"/>
      <c r="D279" s="24"/>
    </row>
    <row r="280" spans="1:4" ht="15.75" customHeight="1">
      <c r="A280" s="24"/>
      <c r="D280" s="24"/>
    </row>
    <row r="281" spans="1:4" ht="15.75" customHeight="1">
      <c r="A281" s="24"/>
      <c r="D281" s="24"/>
    </row>
    <row r="282" spans="1:4" ht="15.75" customHeight="1">
      <c r="A282" s="24"/>
      <c r="D282" s="24"/>
    </row>
    <row r="283" spans="1:4" ht="15.75" customHeight="1">
      <c r="A283" s="24"/>
      <c r="D283" s="24"/>
    </row>
    <row r="284" spans="1:4" ht="15.75" customHeight="1">
      <c r="A284" s="24"/>
      <c r="D284" s="24"/>
    </row>
    <row r="285" spans="1:4" ht="15.75" customHeight="1">
      <c r="A285" s="24"/>
      <c r="D285" s="24"/>
    </row>
    <row r="286" spans="1:4" ht="15.75" customHeight="1">
      <c r="A286" s="24"/>
      <c r="D286" s="24"/>
    </row>
    <row r="287" spans="1:4" ht="15.75" customHeight="1">
      <c r="A287" s="24"/>
      <c r="D287" s="24"/>
    </row>
    <row r="288" spans="1:4" ht="15.75" customHeight="1">
      <c r="A288" s="24"/>
      <c r="D288" s="24"/>
    </row>
    <row r="289" spans="1:4" ht="15.75" customHeight="1">
      <c r="A289" s="24"/>
      <c r="D289" s="24"/>
    </row>
    <row r="290" spans="1:4" ht="15.75" customHeight="1">
      <c r="A290" s="24"/>
      <c r="D290" s="24"/>
    </row>
    <row r="291" spans="1:4" ht="15.75" customHeight="1">
      <c r="A291" s="24"/>
      <c r="D291" s="24"/>
    </row>
    <row r="292" spans="1:4" ht="15.75" customHeight="1">
      <c r="A292" s="24"/>
      <c r="D292" s="24"/>
    </row>
    <row r="293" spans="1:4" ht="15.75" customHeight="1">
      <c r="A293" s="24"/>
      <c r="D293" s="24"/>
    </row>
    <row r="294" spans="1:4" ht="15.75" customHeight="1">
      <c r="A294" s="24"/>
      <c r="D294" s="24"/>
    </row>
    <row r="295" spans="1:4" ht="15.75" customHeight="1">
      <c r="A295" s="24"/>
      <c r="D295" s="24"/>
    </row>
    <row r="296" spans="1:4" ht="15.75" customHeight="1">
      <c r="A296" s="24"/>
      <c r="D296" s="24"/>
    </row>
    <row r="297" spans="1:4" ht="15.75" customHeight="1">
      <c r="A297" s="24"/>
      <c r="D297" s="24"/>
    </row>
    <row r="298" spans="1:4" ht="15.75" customHeight="1">
      <c r="A298" s="24"/>
      <c r="D298" s="24"/>
    </row>
    <row r="299" spans="1:4" ht="15.75" customHeight="1">
      <c r="A299" s="24"/>
      <c r="D299" s="24"/>
    </row>
    <row r="300" spans="1:4" ht="15.75" customHeight="1">
      <c r="A300" s="24"/>
      <c r="D300" s="24"/>
    </row>
    <row r="301" spans="1:4" ht="15.75" customHeight="1">
      <c r="A301" s="24"/>
      <c r="D301" s="24"/>
    </row>
    <row r="302" spans="1:4" ht="15.75" customHeight="1">
      <c r="A302" s="24"/>
      <c r="D302" s="24"/>
    </row>
    <row r="303" spans="1:4" ht="15.75" customHeight="1">
      <c r="A303" s="24"/>
      <c r="D303" s="24"/>
    </row>
    <row r="304" spans="1:4" ht="15.75" customHeight="1">
      <c r="A304" s="24"/>
      <c r="D304" s="24"/>
    </row>
    <row r="305" spans="1:4" ht="15.75" customHeight="1">
      <c r="A305" s="24"/>
      <c r="D305" s="24"/>
    </row>
    <row r="306" spans="1:4" ht="15.75" customHeight="1">
      <c r="A306" s="24"/>
      <c r="D306" s="24"/>
    </row>
    <row r="307" spans="1:4" ht="15.75" customHeight="1">
      <c r="A307" s="24"/>
      <c r="D307" s="24"/>
    </row>
    <row r="308" spans="1:4" ht="15.75" customHeight="1">
      <c r="A308" s="24"/>
      <c r="D308" s="24"/>
    </row>
    <row r="309" spans="1:4" ht="15.75" customHeight="1">
      <c r="A309" s="24"/>
      <c r="D309" s="24"/>
    </row>
    <row r="310" spans="1:4" ht="15.75" customHeight="1">
      <c r="A310" s="24"/>
      <c r="D310" s="24"/>
    </row>
    <row r="311" spans="1:4" ht="15.75" customHeight="1">
      <c r="A311" s="24"/>
      <c r="D311" s="24"/>
    </row>
    <row r="312" spans="1:4" ht="15.75" customHeight="1">
      <c r="A312" s="24"/>
      <c r="D312" s="24"/>
    </row>
    <row r="313" spans="1:4" ht="15.75" customHeight="1">
      <c r="A313" s="24"/>
      <c r="D313" s="24"/>
    </row>
    <row r="314" spans="1:4" ht="15.75" customHeight="1">
      <c r="A314" s="24"/>
      <c r="D314" s="24"/>
    </row>
    <row r="315" spans="1:4" ht="15.75" customHeight="1">
      <c r="A315" s="24"/>
      <c r="D315" s="24"/>
    </row>
    <row r="316" spans="1:4" ht="15.75" customHeight="1">
      <c r="A316" s="24"/>
      <c r="D316" s="24"/>
    </row>
    <row r="317" spans="1:4" ht="15.75" customHeight="1">
      <c r="A317" s="24"/>
      <c r="D317" s="24"/>
    </row>
    <row r="318" spans="1:4" ht="15.75" customHeight="1">
      <c r="A318" s="24"/>
      <c r="D318" s="24"/>
    </row>
    <row r="319" spans="1:4" ht="15.75" customHeight="1">
      <c r="A319" s="24"/>
      <c r="D319" s="24"/>
    </row>
    <row r="320" spans="1:4" ht="15.75" customHeight="1">
      <c r="A320" s="24"/>
      <c r="D320" s="24"/>
    </row>
    <row r="321" spans="1:4" ht="15.75" customHeight="1">
      <c r="A321" s="24"/>
      <c r="D321" s="24"/>
    </row>
    <row r="322" spans="1:4" ht="15.75" customHeight="1">
      <c r="A322" s="24"/>
      <c r="D322" s="24"/>
    </row>
    <row r="323" spans="1:4" ht="15.75" customHeight="1">
      <c r="A323" s="24"/>
      <c r="D323" s="24"/>
    </row>
    <row r="324" spans="1:4" ht="15.75" customHeight="1">
      <c r="A324" s="24"/>
      <c r="D324" s="24"/>
    </row>
    <row r="325" spans="1:4" ht="15.75" customHeight="1">
      <c r="A325" s="24"/>
      <c r="D325" s="24"/>
    </row>
    <row r="326" spans="1:4" ht="15.75" customHeight="1">
      <c r="A326" s="24"/>
      <c r="D326" s="24"/>
    </row>
    <row r="327" spans="1:4" ht="15.75" customHeight="1">
      <c r="A327" s="24"/>
      <c r="D327" s="24"/>
    </row>
    <row r="328" spans="1:4" ht="15.75" customHeight="1">
      <c r="A328" s="24"/>
      <c r="D328" s="24"/>
    </row>
    <row r="329" spans="1:4" ht="15.75" customHeight="1">
      <c r="A329" s="24"/>
      <c r="D329" s="24"/>
    </row>
    <row r="330" spans="1:4" ht="15.75" customHeight="1">
      <c r="A330" s="24"/>
      <c r="D330" s="24"/>
    </row>
    <row r="331" spans="1:4" ht="15.75" customHeight="1">
      <c r="A331" s="24"/>
      <c r="D331" s="24"/>
    </row>
    <row r="332" spans="1:4" ht="15.75" customHeight="1">
      <c r="A332" s="24"/>
      <c r="D332" s="24"/>
    </row>
    <row r="333" spans="1:4" ht="15.75" customHeight="1">
      <c r="A333" s="24"/>
      <c r="D333" s="24"/>
    </row>
    <row r="334" spans="1:4" ht="15.75" customHeight="1">
      <c r="A334" s="24"/>
      <c r="D334" s="24"/>
    </row>
    <row r="335" spans="1:4" ht="15.75" customHeight="1">
      <c r="A335" s="24"/>
      <c r="D335" s="24"/>
    </row>
    <row r="336" spans="1:4" ht="15.75" customHeight="1">
      <c r="A336" s="24"/>
      <c r="D336" s="24"/>
    </row>
    <row r="337" spans="1:4" ht="15.75" customHeight="1">
      <c r="A337" s="24"/>
      <c r="D337" s="24"/>
    </row>
    <row r="338" spans="1:4" ht="15.75" customHeight="1">
      <c r="A338" s="24"/>
      <c r="D338" s="24"/>
    </row>
    <row r="339" spans="1:4" ht="15.75" customHeight="1">
      <c r="A339" s="24"/>
      <c r="D339" s="24"/>
    </row>
    <row r="340" spans="1:4" ht="15.75" customHeight="1">
      <c r="A340" s="24"/>
      <c r="D340" s="24"/>
    </row>
    <row r="341" spans="1:4" ht="15.75" customHeight="1">
      <c r="A341" s="24"/>
      <c r="D341" s="24"/>
    </row>
    <row r="342" spans="1:4" ht="15.75" customHeight="1">
      <c r="A342" s="24"/>
      <c r="D342" s="24"/>
    </row>
    <row r="343" spans="1:4" ht="15.75" customHeight="1">
      <c r="A343" s="24"/>
      <c r="D343" s="24"/>
    </row>
    <row r="344" spans="1:4" ht="15.75" customHeight="1">
      <c r="A344" s="24"/>
      <c r="D344" s="24"/>
    </row>
    <row r="345" spans="1:4" ht="15.75" customHeight="1">
      <c r="A345" s="24"/>
      <c r="D345" s="24"/>
    </row>
    <row r="346" spans="1:4" ht="15.75" customHeight="1">
      <c r="A346" s="24"/>
      <c r="D346" s="24"/>
    </row>
    <row r="347" spans="1:4" ht="15.75" customHeight="1">
      <c r="A347" s="24"/>
      <c r="D347" s="24"/>
    </row>
    <row r="348" spans="1:4" ht="15.75" customHeight="1">
      <c r="A348" s="24"/>
      <c r="D348" s="24"/>
    </row>
    <row r="349" spans="1:4" ht="15.75" customHeight="1">
      <c r="A349" s="24"/>
      <c r="D349" s="24"/>
    </row>
    <row r="350" spans="1:4" ht="15.75" customHeight="1">
      <c r="A350" s="24"/>
      <c r="D350" s="24"/>
    </row>
    <row r="351" spans="1:4" ht="15.75" customHeight="1">
      <c r="A351" s="24"/>
      <c r="D351" s="24"/>
    </row>
    <row r="352" spans="1:4" ht="15.75" customHeight="1">
      <c r="A352" s="24"/>
      <c r="D352" s="24"/>
    </row>
    <row r="353" spans="1:4" ht="15.75" customHeight="1">
      <c r="A353" s="24"/>
      <c r="D353" s="24"/>
    </row>
    <row r="354" spans="1:4" ht="15.75" customHeight="1">
      <c r="A354" s="24"/>
      <c r="D354" s="24"/>
    </row>
    <row r="355" spans="1:4" ht="15.75" customHeight="1">
      <c r="A355" s="24"/>
      <c r="D355" s="24"/>
    </row>
    <row r="356" spans="1:4" ht="15.75" customHeight="1">
      <c r="A356" s="24"/>
      <c r="D356" s="24"/>
    </row>
    <row r="357" spans="1:4" ht="15.75" customHeight="1">
      <c r="A357" s="24"/>
      <c r="D357" s="24"/>
    </row>
    <row r="358" spans="1:4" ht="15.75" customHeight="1">
      <c r="A358" s="24"/>
      <c r="D358" s="24"/>
    </row>
    <row r="359" spans="1:4" ht="15.75" customHeight="1">
      <c r="A359" s="24"/>
      <c r="D359" s="24"/>
    </row>
    <row r="360" spans="1:4" ht="15.75" customHeight="1">
      <c r="A360" s="24"/>
      <c r="D360" s="24"/>
    </row>
    <row r="361" spans="1:4" ht="15.75" customHeight="1">
      <c r="A361" s="24"/>
      <c r="D361" s="24"/>
    </row>
    <row r="362" spans="1:4" ht="15.75" customHeight="1">
      <c r="A362" s="24"/>
      <c r="D362" s="24"/>
    </row>
    <row r="363" spans="1:4" ht="15.75" customHeight="1">
      <c r="A363" s="24"/>
      <c r="D363" s="24"/>
    </row>
    <row r="364" spans="1:4" ht="15.75" customHeight="1">
      <c r="A364" s="24"/>
      <c r="D364" s="24"/>
    </row>
    <row r="365" spans="1:4" ht="15.75" customHeight="1">
      <c r="A365" s="24"/>
      <c r="D365" s="24"/>
    </row>
    <row r="366" spans="1:4" ht="15.75" customHeight="1">
      <c r="A366" s="24"/>
      <c r="D366" s="24"/>
    </row>
    <row r="367" spans="1:4" ht="15.75" customHeight="1">
      <c r="A367" s="24"/>
      <c r="D367" s="24"/>
    </row>
    <row r="368" spans="1:4" ht="15.75" customHeight="1">
      <c r="A368" s="24"/>
      <c r="D368" s="24"/>
    </row>
    <row r="369" spans="1:4" ht="15.75" customHeight="1">
      <c r="A369" s="24"/>
      <c r="D369" s="24"/>
    </row>
    <row r="370" spans="1:4" ht="15.75" customHeight="1">
      <c r="A370" s="24"/>
      <c r="D370" s="24"/>
    </row>
    <row r="371" spans="1:4" ht="15.75" customHeight="1">
      <c r="A371" s="24"/>
      <c r="D371" s="24"/>
    </row>
    <row r="372" spans="1:4" ht="15.75" customHeight="1">
      <c r="A372" s="24"/>
      <c r="D372" s="24"/>
    </row>
    <row r="373" spans="1:4" ht="15.75" customHeight="1">
      <c r="A373" s="24"/>
      <c r="D373" s="24"/>
    </row>
    <row r="374" spans="1:4" ht="15.75" customHeight="1">
      <c r="A374" s="24"/>
      <c r="D374" s="24"/>
    </row>
    <row r="375" spans="1:4" ht="15.75" customHeight="1">
      <c r="A375" s="24"/>
      <c r="D375" s="24"/>
    </row>
    <row r="376" spans="1:4" ht="15.75" customHeight="1">
      <c r="A376" s="24"/>
      <c r="D376" s="24"/>
    </row>
    <row r="377" spans="1:4" ht="15.75" customHeight="1">
      <c r="A377" s="24"/>
      <c r="D377" s="24"/>
    </row>
    <row r="378" spans="1:4" ht="15.75" customHeight="1">
      <c r="A378" s="24"/>
      <c r="D378" s="24"/>
    </row>
    <row r="379" spans="1:4" ht="15.75" customHeight="1">
      <c r="A379" s="24"/>
      <c r="D379" s="24"/>
    </row>
    <row r="380" spans="1:4" ht="15.75" customHeight="1">
      <c r="A380" s="24"/>
      <c r="D380" s="24"/>
    </row>
    <row r="381" spans="1:4" ht="15.75" customHeight="1">
      <c r="A381" s="24"/>
      <c r="D381" s="24"/>
    </row>
    <row r="382" spans="1:4" ht="15.75" customHeight="1">
      <c r="A382" s="24"/>
      <c r="D382" s="24"/>
    </row>
    <row r="383" spans="1:4" ht="15.75" customHeight="1">
      <c r="A383" s="24"/>
      <c r="D383" s="24"/>
    </row>
    <row r="384" spans="1:4" ht="15.75" customHeight="1">
      <c r="A384" s="24"/>
      <c r="D384" s="24"/>
    </row>
    <row r="385" spans="1:4" ht="15.75" customHeight="1">
      <c r="A385" s="24"/>
      <c r="D385" s="24"/>
    </row>
    <row r="386" spans="1:4" ht="15.75" customHeight="1">
      <c r="A386" s="24"/>
      <c r="D386" s="24"/>
    </row>
    <row r="387" spans="1:4" ht="15.75" customHeight="1">
      <c r="A387" s="24"/>
      <c r="D387" s="24"/>
    </row>
    <row r="388" spans="1:4" ht="15.75" customHeight="1">
      <c r="A388" s="24"/>
      <c r="D388" s="24"/>
    </row>
    <row r="389" spans="1:4" ht="15.75" customHeight="1">
      <c r="A389" s="24"/>
      <c r="D389" s="24"/>
    </row>
    <row r="390" spans="1:4" ht="15.75" customHeight="1">
      <c r="A390" s="24"/>
      <c r="D390" s="24"/>
    </row>
    <row r="391" spans="1:4" ht="15.75" customHeight="1">
      <c r="A391" s="24"/>
      <c r="D391" s="24"/>
    </row>
    <row r="392" spans="1:4" ht="15.75" customHeight="1">
      <c r="A392" s="24"/>
      <c r="D392" s="24"/>
    </row>
    <row r="393" spans="1:4" ht="15.75" customHeight="1">
      <c r="A393" s="24"/>
      <c r="D393" s="24"/>
    </row>
    <row r="394" spans="1:4" ht="15.75" customHeight="1">
      <c r="A394" s="24"/>
      <c r="D394" s="24"/>
    </row>
    <row r="395" spans="1:4" ht="15.75" customHeight="1">
      <c r="A395" s="24"/>
      <c r="D395" s="24"/>
    </row>
    <row r="396" spans="1:4" ht="15.75" customHeight="1">
      <c r="A396" s="24"/>
      <c r="D396" s="24"/>
    </row>
    <row r="397" spans="1:4" ht="15.75" customHeight="1">
      <c r="A397" s="24"/>
      <c r="D397" s="24"/>
    </row>
    <row r="398" spans="1:4" ht="15.75" customHeight="1">
      <c r="A398" s="24"/>
      <c r="D398" s="24"/>
    </row>
    <row r="399" spans="1:4" ht="15.75" customHeight="1">
      <c r="A399" s="24"/>
      <c r="D399" s="24"/>
    </row>
    <row r="400" spans="1:4" ht="15.75" customHeight="1">
      <c r="A400" s="24"/>
      <c r="D400" s="24"/>
    </row>
    <row r="401" spans="1:4" ht="15.75" customHeight="1">
      <c r="A401" s="24"/>
      <c r="D401" s="24"/>
    </row>
    <row r="402" spans="1:4" ht="15.75" customHeight="1">
      <c r="A402" s="24"/>
      <c r="D402" s="24"/>
    </row>
    <row r="403" spans="1:4" ht="15.75" customHeight="1">
      <c r="A403" s="24"/>
      <c r="D403" s="24"/>
    </row>
    <row r="404" spans="1:4" ht="15.75" customHeight="1">
      <c r="A404" s="24"/>
      <c r="D404" s="24"/>
    </row>
    <row r="405" spans="1:4" ht="15.75" customHeight="1">
      <c r="A405" s="24"/>
      <c r="D405" s="24"/>
    </row>
    <row r="406" spans="1:4" ht="15.75" customHeight="1">
      <c r="A406" s="24"/>
      <c r="D406" s="24"/>
    </row>
    <row r="407" spans="1:4" ht="15.75" customHeight="1">
      <c r="A407" s="24"/>
      <c r="D407" s="24"/>
    </row>
    <row r="408" spans="1:4" ht="15.75" customHeight="1">
      <c r="A408" s="24"/>
      <c r="D408" s="24"/>
    </row>
    <row r="409" spans="1:4" ht="15.75" customHeight="1">
      <c r="A409" s="24"/>
      <c r="D409" s="24"/>
    </row>
    <row r="410" spans="1:4" ht="15.75" customHeight="1">
      <c r="A410" s="24"/>
      <c r="D410" s="24"/>
    </row>
    <row r="411" spans="1:4" ht="15.75" customHeight="1">
      <c r="A411" s="24"/>
      <c r="D411" s="24"/>
    </row>
    <row r="412" spans="1:4" ht="15.75" customHeight="1">
      <c r="A412" s="24"/>
      <c r="D412" s="24"/>
    </row>
    <row r="413" spans="1:4" ht="15.75" customHeight="1">
      <c r="A413" s="24"/>
      <c r="D413" s="24"/>
    </row>
    <row r="414" spans="1:4" ht="15.75" customHeight="1">
      <c r="A414" s="24"/>
      <c r="D414" s="24"/>
    </row>
    <row r="415" spans="1:4" ht="15.75" customHeight="1">
      <c r="A415" s="24"/>
      <c r="D415" s="24"/>
    </row>
    <row r="416" spans="1:4" ht="15.75" customHeight="1">
      <c r="A416" s="24"/>
      <c r="D416" s="24"/>
    </row>
    <row r="417" spans="1:4" ht="15.75" customHeight="1">
      <c r="A417" s="24"/>
      <c r="D417" s="24"/>
    </row>
    <row r="418" spans="1:4" ht="15.75" customHeight="1">
      <c r="A418" s="24"/>
      <c r="D418" s="24"/>
    </row>
    <row r="419" spans="1:4" ht="15.75" customHeight="1">
      <c r="A419" s="24"/>
      <c r="D419" s="24"/>
    </row>
    <row r="420" spans="1:4" ht="15.75" customHeight="1">
      <c r="A420" s="24"/>
      <c r="D420" s="24"/>
    </row>
    <row r="421" spans="1:4" ht="15.75" customHeight="1">
      <c r="A421" s="24"/>
      <c r="D421" s="24"/>
    </row>
    <row r="422" spans="1:4" ht="15.75" customHeight="1">
      <c r="A422" s="24"/>
      <c r="D422" s="24"/>
    </row>
    <row r="423" spans="1:4" ht="15.75" customHeight="1">
      <c r="A423" s="24"/>
      <c r="D423" s="24"/>
    </row>
    <row r="424" spans="1:4" ht="15.75" customHeight="1">
      <c r="A424" s="24"/>
      <c r="D424" s="24"/>
    </row>
    <row r="425" spans="1:4" ht="15.75" customHeight="1">
      <c r="A425" s="24"/>
      <c r="D425" s="24"/>
    </row>
    <row r="426" spans="1:4" ht="15.75" customHeight="1">
      <c r="A426" s="24"/>
      <c r="D426" s="24"/>
    </row>
    <row r="427" spans="1:4" ht="15.75" customHeight="1">
      <c r="A427" s="24"/>
      <c r="D427" s="24"/>
    </row>
    <row r="428" spans="1:4" ht="15.75" customHeight="1">
      <c r="A428" s="24"/>
      <c r="D428" s="24"/>
    </row>
    <row r="429" spans="1:4" ht="15.75" customHeight="1">
      <c r="A429" s="24"/>
      <c r="D429" s="24"/>
    </row>
    <row r="430" spans="1:4" ht="15.75" customHeight="1">
      <c r="A430" s="24"/>
      <c r="D430" s="24"/>
    </row>
    <row r="431" spans="1:4" ht="15.75" customHeight="1">
      <c r="A431" s="24"/>
      <c r="D431" s="24"/>
    </row>
    <row r="432" spans="1:4" ht="15.75" customHeight="1">
      <c r="A432" s="24"/>
      <c r="D432" s="24"/>
    </row>
    <row r="433" spans="1:4" ht="15.75" customHeight="1">
      <c r="A433" s="24"/>
      <c r="D433" s="24"/>
    </row>
    <row r="434" spans="1:4" ht="15.75" customHeight="1">
      <c r="A434" s="24"/>
      <c r="D434" s="24"/>
    </row>
    <row r="435" spans="1:4" ht="15.75" customHeight="1">
      <c r="A435" s="24"/>
      <c r="D435" s="24"/>
    </row>
    <row r="436" spans="1:4" ht="15.75" customHeight="1">
      <c r="A436" s="24"/>
      <c r="D436" s="24"/>
    </row>
    <row r="437" spans="1:4" ht="15.75" customHeight="1">
      <c r="A437" s="24"/>
      <c r="D437" s="24"/>
    </row>
    <row r="438" spans="1:4" ht="15.75" customHeight="1">
      <c r="A438" s="24"/>
      <c r="D438" s="24"/>
    </row>
    <row r="439" spans="1:4" ht="15.75" customHeight="1">
      <c r="A439" s="24"/>
      <c r="D439" s="24"/>
    </row>
    <row r="440" spans="1:4" ht="15.75" customHeight="1">
      <c r="A440" s="24"/>
      <c r="D440" s="24"/>
    </row>
    <row r="441" spans="1:4" ht="15.75" customHeight="1">
      <c r="A441" s="24"/>
      <c r="D441" s="24"/>
    </row>
    <row r="442" spans="1:4" ht="15.75" customHeight="1">
      <c r="A442" s="24"/>
      <c r="D442" s="24"/>
    </row>
    <row r="443" spans="1:4" ht="15.75" customHeight="1">
      <c r="A443" s="24"/>
      <c r="D443" s="24"/>
    </row>
    <row r="444" spans="1:4" ht="15.75" customHeight="1">
      <c r="A444" s="24"/>
      <c r="D444" s="24"/>
    </row>
    <row r="445" spans="1:4" ht="15.75" customHeight="1">
      <c r="A445" s="24"/>
      <c r="D445" s="24"/>
    </row>
    <row r="446" spans="1:4" ht="15.75" customHeight="1">
      <c r="A446" s="24"/>
      <c r="D446" s="24"/>
    </row>
    <row r="447" spans="1:4" ht="15.75" customHeight="1">
      <c r="A447" s="24"/>
      <c r="D447" s="24"/>
    </row>
    <row r="448" spans="1:4" ht="15.75" customHeight="1">
      <c r="A448" s="24"/>
      <c r="D448" s="24"/>
    </row>
    <row r="449" spans="1:4" ht="15.75" customHeight="1">
      <c r="A449" s="24"/>
      <c r="D449" s="24"/>
    </row>
    <row r="450" spans="1:4" ht="15.75" customHeight="1">
      <c r="A450" s="24"/>
      <c r="D450" s="24"/>
    </row>
    <row r="451" spans="1:4" ht="15.75" customHeight="1">
      <c r="A451" s="24"/>
      <c r="D451" s="24"/>
    </row>
    <row r="452" spans="1:4" ht="15.75" customHeight="1">
      <c r="A452" s="24"/>
      <c r="D452" s="24"/>
    </row>
    <row r="453" spans="1:4" ht="15.75" customHeight="1">
      <c r="A453" s="24"/>
      <c r="D453" s="24"/>
    </row>
    <row r="454" spans="1:4" ht="15.75" customHeight="1">
      <c r="A454" s="24"/>
      <c r="D454" s="24"/>
    </row>
    <row r="455" spans="1:4" ht="15.75" customHeight="1">
      <c r="A455" s="24"/>
      <c r="D455" s="24"/>
    </row>
    <row r="456" spans="1:4" ht="15.75" customHeight="1">
      <c r="A456" s="24"/>
      <c r="D456" s="24"/>
    </row>
    <row r="457" spans="1:4" ht="15.75" customHeight="1">
      <c r="A457" s="24"/>
      <c r="D457" s="24"/>
    </row>
    <row r="458" spans="1:4" ht="15.75" customHeight="1">
      <c r="A458" s="24"/>
      <c r="D458" s="24"/>
    </row>
    <row r="459" spans="1:4" ht="15.75" customHeight="1">
      <c r="A459" s="24"/>
      <c r="D459" s="24"/>
    </row>
    <row r="460" spans="1:4" ht="15.75" customHeight="1">
      <c r="A460" s="24"/>
      <c r="D460" s="24"/>
    </row>
    <row r="461" spans="1:4" ht="15.75" customHeight="1">
      <c r="A461" s="24"/>
      <c r="D461" s="24"/>
    </row>
    <row r="462" spans="1:4" ht="15.75" customHeight="1">
      <c r="A462" s="24"/>
      <c r="D462" s="24"/>
    </row>
    <row r="463" spans="1:4" ht="15.75" customHeight="1">
      <c r="A463" s="24"/>
      <c r="D463" s="24"/>
    </row>
    <row r="464" spans="1:4" ht="15.75" customHeight="1">
      <c r="A464" s="24"/>
      <c r="D464" s="24"/>
    </row>
    <row r="465" spans="1:4" ht="15.75" customHeight="1">
      <c r="A465" s="24"/>
      <c r="D465" s="24"/>
    </row>
    <row r="466" spans="1:4" ht="15.75" customHeight="1">
      <c r="A466" s="24"/>
      <c r="D466" s="24"/>
    </row>
    <row r="467" spans="1:4" ht="15.75" customHeight="1">
      <c r="A467" s="24"/>
      <c r="D467" s="24"/>
    </row>
    <row r="468" spans="1:4" ht="15.75" customHeight="1">
      <c r="A468" s="24"/>
      <c r="D468" s="24"/>
    </row>
    <row r="469" spans="1:4" ht="15.75" customHeight="1">
      <c r="A469" s="24"/>
      <c r="D469" s="24"/>
    </row>
    <row r="470" spans="1:4" ht="15.75" customHeight="1">
      <c r="A470" s="24"/>
      <c r="D470" s="24"/>
    </row>
    <row r="471" spans="1:4" ht="15.75" customHeight="1">
      <c r="A471" s="24"/>
      <c r="D471" s="24"/>
    </row>
    <row r="472" spans="1:4" ht="15.75" customHeight="1">
      <c r="A472" s="24"/>
      <c r="D472" s="24"/>
    </row>
    <row r="473" spans="1:4" ht="15.75" customHeight="1">
      <c r="A473" s="24"/>
      <c r="D473" s="24"/>
    </row>
    <row r="474" spans="1:4" ht="15.75" customHeight="1">
      <c r="A474" s="24"/>
      <c r="D474" s="24"/>
    </row>
    <row r="475" spans="1:4" ht="15.75" customHeight="1">
      <c r="A475" s="24"/>
      <c r="D475" s="24"/>
    </row>
    <row r="476" spans="1:4" ht="15.75" customHeight="1">
      <c r="A476" s="24"/>
      <c r="D476" s="24"/>
    </row>
    <row r="477" spans="1:4" ht="15.75" customHeight="1">
      <c r="A477" s="24"/>
      <c r="D477" s="24"/>
    </row>
    <row r="478" spans="1:4" ht="15.75" customHeight="1">
      <c r="A478" s="24"/>
      <c r="D478" s="24"/>
    </row>
    <row r="479" spans="1:4" ht="15.75" customHeight="1">
      <c r="A479" s="24"/>
      <c r="D479" s="24"/>
    </row>
    <row r="480" spans="1:4" ht="15.75" customHeight="1">
      <c r="A480" s="24"/>
      <c r="D480" s="24"/>
    </row>
    <row r="481" spans="1:4" ht="15.75" customHeight="1">
      <c r="A481" s="24"/>
      <c r="D481" s="24"/>
    </row>
    <row r="482" spans="1:4" ht="15.75" customHeight="1">
      <c r="A482" s="24"/>
      <c r="D482" s="24"/>
    </row>
    <row r="483" spans="1:4" ht="15.75" customHeight="1">
      <c r="A483" s="24"/>
      <c r="D483" s="24"/>
    </row>
    <row r="484" spans="1:4" ht="15.75" customHeight="1">
      <c r="A484" s="24"/>
      <c r="D484" s="24"/>
    </row>
    <row r="485" spans="1:4" ht="15.75" customHeight="1">
      <c r="A485" s="24"/>
      <c r="D485" s="24"/>
    </row>
    <row r="486" spans="1:4" ht="15.75" customHeight="1">
      <c r="A486" s="24"/>
      <c r="D486" s="24"/>
    </row>
    <row r="487" spans="1:4" ht="15.75" customHeight="1">
      <c r="A487" s="24"/>
      <c r="D487" s="24"/>
    </row>
    <row r="488" spans="1:4" ht="15.75" customHeight="1">
      <c r="A488" s="24"/>
      <c r="D488" s="24"/>
    </row>
    <row r="489" spans="1:4" ht="15.75" customHeight="1">
      <c r="A489" s="24"/>
      <c r="D489" s="24"/>
    </row>
    <row r="490" spans="1:4" ht="15.75" customHeight="1">
      <c r="A490" s="24"/>
      <c r="D490" s="24"/>
    </row>
    <row r="491" spans="1:4" ht="15.75" customHeight="1">
      <c r="A491" s="24"/>
      <c r="D491" s="24"/>
    </row>
    <row r="492" spans="1:4" ht="15.75" customHeight="1">
      <c r="A492" s="24"/>
      <c r="D492" s="24"/>
    </row>
    <row r="493" spans="1:4" ht="15.75" customHeight="1">
      <c r="A493" s="24"/>
      <c r="D493" s="24"/>
    </row>
    <row r="494" spans="1:4" ht="15.75" customHeight="1">
      <c r="A494" s="24"/>
      <c r="D494" s="24"/>
    </row>
    <row r="495" spans="1:4" ht="15.75" customHeight="1">
      <c r="A495" s="24"/>
      <c r="D495" s="24"/>
    </row>
    <row r="496" spans="1:4" ht="15.75" customHeight="1">
      <c r="A496" s="24"/>
      <c r="D496" s="24"/>
    </row>
    <row r="497" spans="1:4" ht="15.75" customHeight="1">
      <c r="A497" s="24"/>
      <c r="D497" s="24"/>
    </row>
    <row r="498" spans="1:4" ht="15.75" customHeight="1">
      <c r="A498" s="24"/>
      <c r="D498" s="24"/>
    </row>
    <row r="499" spans="1:4" ht="15.75" customHeight="1">
      <c r="A499" s="24"/>
      <c r="D499" s="24"/>
    </row>
    <row r="500" spans="1:4" ht="15.75" customHeight="1">
      <c r="A500" s="24"/>
      <c r="D500" s="24"/>
    </row>
    <row r="501" spans="1:4" ht="15.75" customHeight="1">
      <c r="A501" s="24"/>
      <c r="D501" s="24"/>
    </row>
    <row r="502" spans="1:4" ht="15.75" customHeight="1">
      <c r="A502" s="24"/>
      <c r="D502" s="24"/>
    </row>
    <row r="503" spans="1:4" ht="15.75" customHeight="1">
      <c r="A503" s="24"/>
      <c r="D503" s="24"/>
    </row>
    <row r="504" spans="1:4" ht="15.75" customHeight="1">
      <c r="A504" s="24"/>
      <c r="D504" s="24"/>
    </row>
    <row r="505" spans="1:4" ht="15.75" customHeight="1">
      <c r="A505" s="24"/>
      <c r="D505" s="24"/>
    </row>
    <row r="506" spans="1:4" ht="15.75" customHeight="1">
      <c r="A506" s="24"/>
      <c r="D506" s="24"/>
    </row>
    <row r="507" spans="1:4" ht="15.75" customHeight="1">
      <c r="A507" s="24"/>
      <c r="D507" s="24"/>
    </row>
    <row r="508" spans="1:4" ht="15.75" customHeight="1">
      <c r="A508" s="24"/>
      <c r="D508" s="24"/>
    </row>
    <row r="509" spans="1:4" ht="15.75" customHeight="1">
      <c r="A509" s="24"/>
      <c r="D509" s="24"/>
    </row>
    <row r="510" spans="1:4" ht="15.75" customHeight="1">
      <c r="A510" s="24"/>
      <c r="D510" s="24"/>
    </row>
    <row r="511" spans="1:4" ht="15.75" customHeight="1">
      <c r="A511" s="24"/>
      <c r="D511" s="24"/>
    </row>
    <row r="512" spans="1:4" ht="15.75" customHeight="1">
      <c r="A512" s="24"/>
      <c r="D512" s="24"/>
    </row>
    <row r="513" spans="1:4" ht="15.75" customHeight="1">
      <c r="A513" s="24"/>
      <c r="D513" s="24"/>
    </row>
    <row r="514" spans="1:4" ht="15.75" customHeight="1">
      <c r="A514" s="24"/>
      <c r="D514" s="24"/>
    </row>
    <row r="515" spans="1:4" ht="15.75" customHeight="1">
      <c r="A515" s="24"/>
      <c r="D515" s="24"/>
    </row>
    <row r="516" spans="1:4" ht="15.75" customHeight="1">
      <c r="A516" s="24"/>
      <c r="D516" s="24"/>
    </row>
    <row r="517" spans="1:4" ht="15.75" customHeight="1">
      <c r="A517" s="24"/>
      <c r="D517" s="24"/>
    </row>
    <row r="518" spans="1:4" ht="15.75" customHeight="1">
      <c r="A518" s="24"/>
      <c r="D518" s="24"/>
    </row>
    <row r="519" spans="1:4" ht="15.75" customHeight="1">
      <c r="A519" s="24"/>
      <c r="D519" s="24"/>
    </row>
    <row r="520" spans="1:4" ht="15.75" customHeight="1">
      <c r="A520" s="24"/>
      <c r="D520" s="24"/>
    </row>
    <row r="521" spans="1:4" ht="15.75" customHeight="1">
      <c r="A521" s="24"/>
      <c r="D521" s="24"/>
    </row>
    <row r="522" spans="1:4" ht="15.75" customHeight="1">
      <c r="A522" s="24"/>
      <c r="D522" s="24"/>
    </row>
    <row r="523" spans="1:4" ht="15.75" customHeight="1">
      <c r="A523" s="24"/>
      <c r="D523" s="24"/>
    </row>
    <row r="524" spans="1:4" ht="15.75" customHeight="1">
      <c r="A524" s="24"/>
      <c r="D524" s="24"/>
    </row>
    <row r="525" spans="1:4" ht="15.75" customHeight="1">
      <c r="A525" s="24"/>
      <c r="D525" s="24"/>
    </row>
    <row r="526" spans="1:4" ht="15.75" customHeight="1">
      <c r="A526" s="24"/>
      <c r="D526" s="24"/>
    </row>
    <row r="527" spans="1:4" ht="15.75" customHeight="1">
      <c r="A527" s="24"/>
      <c r="D527" s="24"/>
    </row>
    <row r="528" spans="1:4" ht="15.75" customHeight="1">
      <c r="A528" s="24"/>
      <c r="D528" s="24"/>
    </row>
    <row r="529" spans="1:4" ht="15.75" customHeight="1">
      <c r="A529" s="24"/>
      <c r="D529" s="24"/>
    </row>
    <row r="530" spans="1:4" ht="15.75" customHeight="1">
      <c r="A530" s="24"/>
      <c r="D530" s="24"/>
    </row>
    <row r="531" spans="1:4" ht="15.75" customHeight="1">
      <c r="A531" s="24"/>
      <c r="D531" s="24"/>
    </row>
    <row r="532" spans="1:4" ht="15.75" customHeight="1">
      <c r="A532" s="24"/>
      <c r="D532" s="24"/>
    </row>
    <row r="533" spans="1:4" ht="15.75" customHeight="1">
      <c r="A533" s="24"/>
      <c r="D533" s="24"/>
    </row>
    <row r="534" spans="1:4" ht="15.75" customHeight="1">
      <c r="A534" s="24"/>
      <c r="D534" s="24"/>
    </row>
    <row r="535" spans="1:4" ht="15.75" customHeight="1">
      <c r="A535" s="24"/>
      <c r="D535" s="24"/>
    </row>
    <row r="536" spans="1:4" ht="15.75" customHeight="1">
      <c r="A536" s="24"/>
      <c r="D536" s="24"/>
    </row>
    <row r="537" spans="1:4" ht="15.75" customHeight="1">
      <c r="A537" s="24"/>
      <c r="D537" s="24"/>
    </row>
    <row r="538" spans="1:4" ht="15.75" customHeight="1">
      <c r="A538" s="24"/>
      <c r="D538" s="24"/>
    </row>
    <row r="539" spans="1:4" ht="15.75" customHeight="1">
      <c r="A539" s="24"/>
      <c r="D539" s="24"/>
    </row>
    <row r="540" spans="1:4" ht="15.75" customHeight="1">
      <c r="A540" s="24"/>
      <c r="D540" s="24"/>
    </row>
    <row r="541" spans="1:4" ht="15.75" customHeight="1">
      <c r="A541" s="24"/>
      <c r="D541" s="24"/>
    </row>
    <row r="542" spans="1:4" ht="15.75" customHeight="1">
      <c r="A542" s="24"/>
      <c r="D542" s="24"/>
    </row>
    <row r="543" spans="1:4" ht="15.75" customHeight="1">
      <c r="A543" s="24"/>
      <c r="D543" s="24"/>
    </row>
    <row r="544" spans="1:4" ht="15.75" customHeight="1">
      <c r="A544" s="24"/>
      <c r="D544" s="24"/>
    </row>
    <row r="545" spans="1:4" ht="15.75" customHeight="1">
      <c r="A545" s="24"/>
      <c r="D545" s="24"/>
    </row>
    <row r="546" spans="1:4" ht="15.75" customHeight="1">
      <c r="A546" s="24"/>
      <c r="D546" s="24"/>
    </row>
    <row r="547" spans="1:4" ht="15.75" customHeight="1">
      <c r="A547" s="24"/>
      <c r="D547" s="24"/>
    </row>
    <row r="548" spans="1:4" ht="15.75" customHeight="1">
      <c r="A548" s="24"/>
      <c r="D548" s="24"/>
    </row>
    <row r="549" spans="1:4" ht="15.75" customHeight="1">
      <c r="A549" s="24"/>
      <c r="D549" s="24"/>
    </row>
    <row r="550" spans="1:4" ht="15.75" customHeight="1">
      <c r="A550" s="24"/>
      <c r="D550" s="24"/>
    </row>
    <row r="551" spans="1:4" ht="15.75" customHeight="1">
      <c r="A551" s="24"/>
      <c r="D551" s="24"/>
    </row>
    <row r="552" spans="1:4" ht="15.75" customHeight="1">
      <c r="A552" s="24"/>
      <c r="D552" s="24"/>
    </row>
    <row r="553" spans="1:4" ht="15.75" customHeight="1">
      <c r="A553" s="24"/>
      <c r="D553" s="24"/>
    </row>
    <row r="554" spans="1:4" ht="15.75" customHeight="1">
      <c r="A554" s="24"/>
      <c r="D554" s="24"/>
    </row>
    <row r="555" spans="1:4" ht="15.75" customHeight="1">
      <c r="A555" s="24"/>
      <c r="D555" s="24"/>
    </row>
    <row r="556" spans="1:4" ht="15.75" customHeight="1">
      <c r="A556" s="24"/>
      <c r="D556" s="24"/>
    </row>
    <row r="557" spans="1:4" ht="15.75" customHeight="1">
      <c r="A557" s="24"/>
      <c r="D557" s="24"/>
    </row>
    <row r="558" spans="1:4" ht="15.75" customHeight="1">
      <c r="A558" s="24"/>
      <c r="D558" s="24"/>
    </row>
    <row r="559" spans="1:4" ht="15.75" customHeight="1">
      <c r="A559" s="24"/>
      <c r="D559" s="24"/>
    </row>
    <row r="560" spans="1:4" ht="15.75" customHeight="1">
      <c r="A560" s="24"/>
      <c r="D560" s="24"/>
    </row>
    <row r="561" spans="1:4" ht="15.75" customHeight="1">
      <c r="A561" s="24"/>
      <c r="D561" s="24"/>
    </row>
    <row r="562" spans="1:4" ht="15.75" customHeight="1">
      <c r="A562" s="24"/>
      <c r="D562" s="24"/>
    </row>
    <row r="563" spans="1:4" ht="15.75" customHeight="1">
      <c r="A563" s="24"/>
      <c r="D563" s="24"/>
    </row>
    <row r="564" spans="1:4" ht="15.75" customHeight="1">
      <c r="A564" s="24"/>
      <c r="D564" s="24"/>
    </row>
    <row r="565" spans="1:4" ht="15.75" customHeight="1">
      <c r="A565" s="24"/>
      <c r="D565" s="24"/>
    </row>
    <row r="566" spans="1:4" ht="15.75" customHeight="1">
      <c r="A566" s="24"/>
      <c r="D566" s="24"/>
    </row>
    <row r="567" spans="1:4" ht="15.75" customHeight="1">
      <c r="A567" s="24"/>
      <c r="D567" s="24"/>
    </row>
    <row r="568" spans="1:4" ht="15.75" customHeight="1">
      <c r="A568" s="24"/>
      <c r="D568" s="24"/>
    </row>
    <row r="569" spans="1:4" ht="15.75" customHeight="1">
      <c r="A569" s="24"/>
      <c r="D569" s="24"/>
    </row>
    <row r="570" spans="1:4" ht="15.75" customHeight="1">
      <c r="A570" s="24"/>
      <c r="D570" s="24"/>
    </row>
    <row r="571" spans="1:4" ht="15.75" customHeight="1">
      <c r="A571" s="24"/>
      <c r="D571" s="24"/>
    </row>
    <row r="572" spans="1:4" ht="15.75" customHeight="1">
      <c r="A572" s="24"/>
      <c r="D572" s="24"/>
    </row>
    <row r="573" spans="1:4" ht="15.75" customHeight="1">
      <c r="A573" s="24"/>
      <c r="D573" s="24"/>
    </row>
    <row r="574" spans="1:4" ht="15.75" customHeight="1">
      <c r="A574" s="24"/>
      <c r="D574" s="24"/>
    </row>
    <row r="575" spans="1:4" ht="15.75" customHeight="1">
      <c r="A575" s="24"/>
      <c r="D575" s="24"/>
    </row>
    <row r="576" spans="1:4" ht="15.75" customHeight="1">
      <c r="A576" s="24"/>
      <c r="D576" s="24"/>
    </row>
    <row r="577" spans="1:4" ht="15.75" customHeight="1">
      <c r="A577" s="24"/>
      <c r="D577" s="24"/>
    </row>
    <row r="578" spans="1:4" ht="15.75" customHeight="1">
      <c r="A578" s="24"/>
      <c r="D578" s="24"/>
    </row>
    <row r="579" spans="1:4" ht="15.75" customHeight="1">
      <c r="A579" s="24"/>
      <c r="D579" s="24"/>
    </row>
    <row r="580" spans="1:4" ht="15.75" customHeight="1">
      <c r="A580" s="24"/>
      <c r="D580" s="24"/>
    </row>
    <row r="581" spans="1:4" ht="15.75" customHeight="1">
      <c r="A581" s="24"/>
      <c r="D581" s="24"/>
    </row>
    <row r="582" spans="1:4" ht="15.75" customHeight="1">
      <c r="A582" s="24"/>
      <c r="D582" s="24"/>
    </row>
    <row r="583" spans="1:4" ht="15.75" customHeight="1">
      <c r="A583" s="24"/>
      <c r="D583" s="24"/>
    </row>
    <row r="584" spans="1:4" ht="15.75" customHeight="1">
      <c r="A584" s="24"/>
      <c r="D584" s="24"/>
    </row>
    <row r="585" spans="1:4" ht="15.75" customHeight="1">
      <c r="A585" s="24"/>
      <c r="D585" s="24"/>
    </row>
    <row r="586" spans="1:4" ht="15.75" customHeight="1">
      <c r="A586" s="24"/>
      <c r="D586" s="24"/>
    </row>
    <row r="587" spans="1:4" ht="15.75" customHeight="1">
      <c r="A587" s="24"/>
      <c r="D587" s="24"/>
    </row>
    <row r="588" spans="1:4" ht="15.75" customHeight="1">
      <c r="A588" s="24"/>
      <c r="D588" s="24"/>
    </row>
    <row r="589" spans="1:4" ht="15.75" customHeight="1">
      <c r="A589" s="24"/>
      <c r="D589" s="24"/>
    </row>
    <row r="590" spans="1:4" ht="15.75" customHeight="1">
      <c r="A590" s="24"/>
      <c r="D590" s="24"/>
    </row>
    <row r="591" spans="1:4" ht="15.75" customHeight="1">
      <c r="A591" s="24"/>
      <c r="D591" s="24"/>
    </row>
    <row r="592" spans="1:4" ht="15.75" customHeight="1">
      <c r="A592" s="24"/>
      <c r="D592" s="24"/>
    </row>
    <row r="593" spans="1:4" ht="15.75" customHeight="1">
      <c r="A593" s="24"/>
      <c r="D593" s="24"/>
    </row>
    <row r="594" spans="1:4" ht="15.75" customHeight="1">
      <c r="A594" s="24"/>
      <c r="D594" s="24"/>
    </row>
    <row r="595" spans="1:4" ht="15.75" customHeight="1">
      <c r="A595" s="24"/>
      <c r="D595" s="24"/>
    </row>
    <row r="596" spans="1:4" ht="15.75" customHeight="1">
      <c r="A596" s="24"/>
      <c r="D596" s="24"/>
    </row>
    <row r="597" spans="1:4" ht="15.75" customHeight="1">
      <c r="A597" s="24"/>
      <c r="D597" s="24"/>
    </row>
    <row r="598" spans="1:4" ht="15.75" customHeight="1">
      <c r="A598" s="24"/>
      <c r="D598" s="24"/>
    </row>
    <row r="599" spans="1:4" ht="15.75" customHeight="1">
      <c r="A599" s="24"/>
      <c r="D599" s="24"/>
    </row>
    <row r="600" spans="1:4" ht="15.75" customHeight="1">
      <c r="A600" s="24"/>
      <c r="D600" s="24"/>
    </row>
    <row r="601" spans="1:4" ht="15.75" customHeight="1">
      <c r="A601" s="24"/>
      <c r="D601" s="24"/>
    </row>
    <row r="602" spans="1:4" ht="15.75" customHeight="1">
      <c r="A602" s="24"/>
      <c r="D602" s="24"/>
    </row>
    <row r="603" spans="1:4" ht="15.75" customHeight="1">
      <c r="A603" s="24"/>
      <c r="D603" s="24"/>
    </row>
    <row r="604" spans="1:4" ht="15.75" customHeight="1">
      <c r="A604" s="24"/>
      <c r="D604" s="24"/>
    </row>
    <row r="605" spans="1:4" ht="15.75" customHeight="1">
      <c r="A605" s="24"/>
      <c r="D605" s="24"/>
    </row>
    <row r="606" spans="1:4" ht="15.75" customHeight="1">
      <c r="A606" s="24"/>
      <c r="D606" s="24"/>
    </row>
    <row r="607" spans="1:4" ht="15.75" customHeight="1">
      <c r="A607" s="24"/>
      <c r="D607" s="24"/>
    </row>
    <row r="608" spans="1:4" ht="15.75" customHeight="1">
      <c r="A608" s="24"/>
      <c r="D608" s="24"/>
    </row>
    <row r="609" spans="1:4" ht="15.75" customHeight="1">
      <c r="A609" s="24"/>
      <c r="D609" s="24"/>
    </row>
    <row r="610" spans="1:4" ht="15.75" customHeight="1">
      <c r="A610" s="24"/>
      <c r="D610" s="24"/>
    </row>
    <row r="611" spans="1:4" ht="15.75" customHeight="1">
      <c r="A611" s="24"/>
      <c r="D611" s="24"/>
    </row>
    <row r="612" spans="1:4" ht="15.75" customHeight="1">
      <c r="A612" s="24"/>
      <c r="D612" s="24"/>
    </row>
    <row r="613" spans="1:4" ht="15.75" customHeight="1">
      <c r="A613" s="24"/>
      <c r="D613" s="24"/>
    </row>
    <row r="614" spans="1:4" ht="15.75" customHeight="1">
      <c r="A614" s="24"/>
      <c r="D614" s="24"/>
    </row>
    <row r="615" spans="1:4" ht="15.75" customHeight="1">
      <c r="A615" s="24"/>
      <c r="D615" s="24"/>
    </row>
    <row r="616" spans="1:4" ht="15.75" customHeight="1">
      <c r="A616" s="24"/>
      <c r="D616" s="24"/>
    </row>
    <row r="617" spans="1:4" ht="15.75" customHeight="1">
      <c r="A617" s="24"/>
      <c r="D617" s="24"/>
    </row>
    <row r="618" spans="1:4" ht="15.75" customHeight="1">
      <c r="A618" s="24"/>
      <c r="D618" s="24"/>
    </row>
    <row r="619" spans="1:4" ht="15.75" customHeight="1">
      <c r="A619" s="24"/>
      <c r="D619" s="24"/>
    </row>
    <row r="620" spans="1:4" ht="15.75" customHeight="1">
      <c r="A620" s="24"/>
      <c r="D620" s="24"/>
    </row>
    <row r="621" spans="1:4" ht="15.75" customHeight="1">
      <c r="A621" s="24"/>
      <c r="D621" s="24"/>
    </row>
    <row r="622" spans="1:4" ht="15.75" customHeight="1">
      <c r="A622" s="24"/>
      <c r="D622" s="24"/>
    </row>
    <row r="623" spans="1:4" ht="15.75" customHeight="1">
      <c r="A623" s="24"/>
      <c r="D623" s="24"/>
    </row>
    <row r="624" spans="1:4" ht="15.75" customHeight="1">
      <c r="A624" s="24"/>
      <c r="D624" s="24"/>
    </row>
    <row r="625" spans="1:4" ht="15.75" customHeight="1">
      <c r="A625" s="24"/>
      <c r="D625" s="24"/>
    </row>
    <row r="626" spans="1:4" ht="15.75" customHeight="1">
      <c r="A626" s="24"/>
      <c r="D626" s="24"/>
    </row>
    <row r="627" spans="1:4" ht="15.75" customHeight="1">
      <c r="A627" s="24"/>
      <c r="D627" s="24"/>
    </row>
    <row r="628" spans="1:4" ht="15.75" customHeight="1">
      <c r="A628" s="24"/>
      <c r="D628" s="24"/>
    </row>
    <row r="629" spans="1:4" ht="15.75" customHeight="1">
      <c r="A629" s="24"/>
      <c r="D629" s="24"/>
    </row>
    <row r="630" spans="1:4" ht="15.75" customHeight="1">
      <c r="A630" s="24"/>
      <c r="D630" s="24"/>
    </row>
    <row r="631" spans="1:4" ht="15.75" customHeight="1">
      <c r="A631" s="24"/>
      <c r="D631" s="24"/>
    </row>
    <row r="632" spans="1:4" ht="15.75" customHeight="1">
      <c r="A632" s="24"/>
      <c r="D632" s="24"/>
    </row>
    <row r="633" spans="1:4" ht="15.75" customHeight="1">
      <c r="A633" s="24"/>
      <c r="D633" s="24"/>
    </row>
    <row r="634" spans="1:4" ht="15.75" customHeight="1">
      <c r="A634" s="24"/>
      <c r="D634" s="24"/>
    </row>
    <row r="635" spans="1:4" ht="15.75" customHeight="1">
      <c r="A635" s="24"/>
      <c r="D635" s="24"/>
    </row>
    <row r="636" spans="1:4" ht="15.75" customHeight="1">
      <c r="A636" s="24"/>
      <c r="D636" s="24"/>
    </row>
    <row r="637" spans="1:4" ht="15.75" customHeight="1">
      <c r="A637" s="24"/>
      <c r="D637" s="24"/>
    </row>
    <row r="638" spans="1:4" ht="15.75" customHeight="1">
      <c r="A638" s="24"/>
      <c r="D638" s="24"/>
    </row>
    <row r="639" spans="1:4" ht="15.75" customHeight="1">
      <c r="A639" s="24"/>
      <c r="D639" s="24"/>
    </row>
    <row r="640" spans="1:4" ht="15.75" customHeight="1">
      <c r="A640" s="24"/>
      <c r="D640" s="24"/>
    </row>
    <row r="641" spans="1:4" ht="15.75" customHeight="1">
      <c r="A641" s="24"/>
      <c r="D641" s="24"/>
    </row>
    <row r="642" spans="1:4" ht="15.75" customHeight="1">
      <c r="A642" s="24"/>
      <c r="D642" s="24"/>
    </row>
    <row r="643" spans="1:4" ht="15.75" customHeight="1">
      <c r="A643" s="24"/>
      <c r="D643" s="24"/>
    </row>
    <row r="644" spans="1:4" ht="15.75" customHeight="1">
      <c r="A644" s="24"/>
      <c r="D644" s="24"/>
    </row>
    <row r="645" spans="1:4" ht="15.75" customHeight="1">
      <c r="A645" s="24"/>
      <c r="D645" s="24"/>
    </row>
    <row r="646" spans="1:4" ht="15.75" customHeight="1">
      <c r="A646" s="24"/>
      <c r="D646" s="24"/>
    </row>
    <row r="647" spans="1:4" ht="15.75" customHeight="1">
      <c r="A647" s="24"/>
      <c r="D647" s="24"/>
    </row>
    <row r="648" spans="1:4" ht="15.75" customHeight="1">
      <c r="A648" s="24"/>
      <c r="D648" s="24"/>
    </row>
    <row r="649" spans="1:4" ht="15.75" customHeight="1">
      <c r="A649" s="24"/>
      <c r="D649" s="24"/>
    </row>
    <row r="650" spans="1:4" ht="15.75" customHeight="1">
      <c r="A650" s="24"/>
      <c r="D650" s="24"/>
    </row>
    <row r="651" spans="1:4" ht="15.75" customHeight="1">
      <c r="A651" s="24"/>
      <c r="D651" s="24"/>
    </row>
    <row r="652" spans="1:4" ht="15.75" customHeight="1">
      <c r="A652" s="24"/>
      <c r="D652" s="24"/>
    </row>
    <row r="653" spans="1:4" ht="15.75" customHeight="1">
      <c r="A653" s="24"/>
      <c r="D653" s="24"/>
    </row>
    <row r="654" spans="1:4" ht="15.75" customHeight="1">
      <c r="A654" s="24"/>
      <c r="D654" s="24"/>
    </row>
    <row r="655" spans="1:4" ht="15.75" customHeight="1">
      <c r="A655" s="24"/>
      <c r="D655" s="24"/>
    </row>
    <row r="656" spans="1:4" ht="15.75" customHeight="1">
      <c r="A656" s="24"/>
      <c r="D656" s="24"/>
    </row>
    <row r="657" spans="1:4" ht="15.75" customHeight="1">
      <c r="A657" s="24"/>
      <c r="D657" s="24"/>
    </row>
    <row r="658" spans="1:4" ht="15.75" customHeight="1">
      <c r="A658" s="24"/>
      <c r="D658" s="24"/>
    </row>
    <row r="659" spans="1:4" ht="15.75" customHeight="1">
      <c r="A659" s="24"/>
      <c r="D659" s="24"/>
    </row>
    <row r="660" spans="1:4" ht="15.75" customHeight="1">
      <c r="A660" s="24"/>
      <c r="D660" s="24"/>
    </row>
    <row r="661" spans="1:4" ht="15.75" customHeight="1">
      <c r="A661" s="24"/>
      <c r="D661" s="24"/>
    </row>
    <row r="662" spans="1:4" ht="15.75" customHeight="1">
      <c r="A662" s="24"/>
      <c r="D662" s="24"/>
    </row>
    <row r="663" spans="1:4" ht="15.75" customHeight="1">
      <c r="A663" s="24"/>
      <c r="D663" s="24"/>
    </row>
    <row r="664" spans="1:4" ht="15.75" customHeight="1">
      <c r="A664" s="24"/>
      <c r="D664" s="24"/>
    </row>
    <row r="665" spans="1:4" ht="15.75" customHeight="1">
      <c r="A665" s="24"/>
      <c r="D665" s="24"/>
    </row>
    <row r="666" spans="1:4" ht="15.75" customHeight="1">
      <c r="A666" s="24"/>
      <c r="D666" s="24"/>
    </row>
    <row r="667" spans="1:4" ht="15.75" customHeight="1">
      <c r="A667" s="24"/>
      <c r="D667" s="24"/>
    </row>
    <row r="668" spans="1:4" ht="15.75" customHeight="1">
      <c r="A668" s="24"/>
      <c r="D668" s="24"/>
    </row>
    <row r="669" spans="1:4" ht="15.75" customHeight="1">
      <c r="A669" s="24"/>
      <c r="D669" s="24"/>
    </row>
    <row r="670" spans="1:4" ht="15.75" customHeight="1">
      <c r="A670" s="24"/>
      <c r="D670" s="24"/>
    </row>
    <row r="671" spans="1:4" ht="15.75" customHeight="1">
      <c r="A671" s="24"/>
      <c r="D671" s="24"/>
    </row>
    <row r="672" spans="1:4" ht="15.75" customHeight="1">
      <c r="A672" s="24"/>
      <c r="D672" s="24"/>
    </row>
    <row r="673" spans="1:4" ht="15.75" customHeight="1">
      <c r="A673" s="24"/>
      <c r="D673" s="24"/>
    </row>
    <row r="674" spans="1:4" ht="15.75" customHeight="1">
      <c r="A674" s="24"/>
      <c r="D674" s="24"/>
    </row>
    <row r="675" spans="1:4" ht="15.75" customHeight="1">
      <c r="A675" s="24"/>
      <c r="D675" s="24"/>
    </row>
    <row r="676" spans="1:4" ht="15.75" customHeight="1">
      <c r="A676" s="24"/>
      <c r="D676" s="24"/>
    </row>
    <row r="677" spans="1:4" ht="15.75" customHeight="1">
      <c r="A677" s="24"/>
      <c r="D677" s="24"/>
    </row>
    <row r="678" spans="1:4" ht="15.75" customHeight="1">
      <c r="A678" s="24"/>
      <c r="D678" s="24"/>
    </row>
    <row r="679" spans="1:4" ht="15.75" customHeight="1">
      <c r="A679" s="24"/>
      <c r="D679" s="24"/>
    </row>
    <row r="680" spans="1:4" ht="15.75" customHeight="1">
      <c r="A680" s="24"/>
      <c r="D680" s="24"/>
    </row>
    <row r="681" spans="1:4" ht="15.75" customHeight="1">
      <c r="A681" s="24"/>
      <c r="D681" s="24"/>
    </row>
    <row r="682" spans="1:4" ht="15.75" customHeight="1">
      <c r="A682" s="24"/>
      <c r="D682" s="24"/>
    </row>
    <row r="683" spans="1:4" ht="15.75" customHeight="1">
      <c r="A683" s="24"/>
      <c r="D683" s="24"/>
    </row>
    <row r="684" spans="1:4" ht="15.75" customHeight="1">
      <c r="A684" s="24"/>
      <c r="D684" s="24"/>
    </row>
    <row r="685" spans="1:4" ht="15.75" customHeight="1">
      <c r="A685" s="24"/>
      <c r="D685" s="24"/>
    </row>
    <row r="686" spans="1:4" ht="15.75" customHeight="1">
      <c r="A686" s="24"/>
      <c r="D686" s="24"/>
    </row>
    <row r="687" spans="1:4" ht="15.75" customHeight="1">
      <c r="A687" s="24"/>
      <c r="D687" s="24"/>
    </row>
    <row r="688" spans="1:4" ht="15.75" customHeight="1">
      <c r="A688" s="24"/>
      <c r="D688" s="24"/>
    </row>
    <row r="689" spans="1:4" ht="15.75" customHeight="1">
      <c r="A689" s="24"/>
      <c r="D689" s="24"/>
    </row>
    <row r="690" spans="1:4" ht="15.75" customHeight="1">
      <c r="A690" s="24"/>
      <c r="D690" s="24"/>
    </row>
    <row r="691" spans="1:4" ht="15.75" customHeight="1">
      <c r="A691" s="24"/>
      <c r="D691" s="24"/>
    </row>
    <row r="692" spans="1:4" ht="15.75" customHeight="1">
      <c r="A692" s="24"/>
      <c r="D692" s="24"/>
    </row>
    <row r="693" spans="1:4" ht="15.75" customHeight="1">
      <c r="A693" s="24"/>
      <c r="D693" s="24"/>
    </row>
    <row r="694" spans="1:4" ht="15.75" customHeight="1">
      <c r="A694" s="24"/>
      <c r="D694" s="24"/>
    </row>
    <row r="695" spans="1:4" ht="15.75" customHeight="1">
      <c r="A695" s="24"/>
      <c r="D695" s="24"/>
    </row>
    <row r="696" spans="1:4" ht="15.75" customHeight="1">
      <c r="A696" s="24"/>
      <c r="D696" s="24"/>
    </row>
    <row r="697" spans="1:4" ht="15.75" customHeight="1">
      <c r="A697" s="24"/>
      <c r="D697" s="24"/>
    </row>
    <row r="698" spans="1:4" ht="15.75" customHeight="1">
      <c r="A698" s="24"/>
      <c r="D698" s="24"/>
    </row>
    <row r="699" spans="1:4" ht="15.75" customHeight="1">
      <c r="A699" s="24"/>
      <c r="D699" s="24"/>
    </row>
    <row r="700" spans="1:4" ht="15.75" customHeight="1">
      <c r="A700" s="24"/>
      <c r="D700" s="24"/>
    </row>
    <row r="701" spans="1:4" ht="15.75" customHeight="1">
      <c r="A701" s="24"/>
      <c r="D701" s="24"/>
    </row>
    <row r="702" spans="1:4" ht="15.75" customHeight="1">
      <c r="A702" s="24"/>
      <c r="D702" s="24"/>
    </row>
    <row r="703" spans="1:4" ht="15.75" customHeight="1">
      <c r="A703" s="24"/>
      <c r="D703" s="24"/>
    </row>
    <row r="704" spans="1:4" ht="15.75" customHeight="1">
      <c r="A704" s="24"/>
      <c r="D704" s="24"/>
    </row>
    <row r="705" spans="1:4" ht="15.75" customHeight="1">
      <c r="A705" s="24"/>
      <c r="D705" s="24"/>
    </row>
    <row r="706" spans="1:4" ht="15.75" customHeight="1">
      <c r="A706" s="24"/>
      <c r="D706" s="24"/>
    </row>
    <row r="707" spans="1:4" ht="15.75" customHeight="1">
      <c r="A707" s="24"/>
      <c r="D707" s="24"/>
    </row>
    <row r="708" spans="1:4" ht="15.75" customHeight="1">
      <c r="A708" s="24"/>
      <c r="D708" s="24"/>
    </row>
    <row r="709" spans="1:4" ht="15.75" customHeight="1">
      <c r="A709" s="24"/>
      <c r="D709" s="24"/>
    </row>
    <row r="710" spans="1:4" ht="15.75" customHeight="1">
      <c r="A710" s="24"/>
      <c r="D710" s="24"/>
    </row>
    <row r="711" spans="1:4" ht="15.75" customHeight="1">
      <c r="A711" s="24"/>
      <c r="D711" s="24"/>
    </row>
    <row r="712" spans="1:4" ht="15.75" customHeight="1">
      <c r="A712" s="24"/>
      <c r="D712" s="24"/>
    </row>
    <row r="713" spans="1:4" ht="15.75" customHeight="1">
      <c r="A713" s="24"/>
      <c r="D713" s="24"/>
    </row>
    <row r="714" spans="1:4" ht="15.75" customHeight="1">
      <c r="A714" s="24"/>
      <c r="D714" s="24"/>
    </row>
    <row r="715" spans="1:4" ht="15.75" customHeight="1">
      <c r="A715" s="24"/>
      <c r="D715" s="24"/>
    </row>
    <row r="716" spans="1:4" ht="15.75" customHeight="1">
      <c r="A716" s="24"/>
      <c r="D716" s="24"/>
    </row>
    <row r="717" spans="1:4" ht="15.75" customHeight="1">
      <c r="A717" s="24"/>
      <c r="D717" s="24"/>
    </row>
    <row r="718" spans="1:4" ht="15.75" customHeight="1">
      <c r="A718" s="24"/>
      <c r="D718" s="24"/>
    </row>
    <row r="719" spans="1:4" ht="15.75" customHeight="1">
      <c r="A719" s="24"/>
      <c r="D719" s="24"/>
    </row>
    <row r="720" spans="1:4" ht="15.75" customHeight="1">
      <c r="A720" s="24"/>
      <c r="D720" s="24"/>
    </row>
    <row r="721" spans="1:4" ht="15.75" customHeight="1">
      <c r="A721" s="24"/>
      <c r="D721" s="24"/>
    </row>
    <row r="722" spans="1:4" ht="15.75" customHeight="1">
      <c r="A722" s="24"/>
      <c r="D722" s="24"/>
    </row>
    <row r="723" spans="1:4" ht="15.75" customHeight="1">
      <c r="A723" s="24"/>
      <c r="D723" s="24"/>
    </row>
    <row r="724" spans="1:4" ht="15.75" customHeight="1">
      <c r="A724" s="24"/>
      <c r="D724" s="24"/>
    </row>
    <row r="725" spans="1:4" ht="15.75" customHeight="1">
      <c r="A725" s="24"/>
      <c r="D725" s="24"/>
    </row>
    <row r="726" spans="1:4" ht="15.75" customHeight="1">
      <c r="A726" s="24"/>
      <c r="D726" s="24"/>
    </row>
    <row r="727" spans="1:4" ht="15.75" customHeight="1">
      <c r="A727" s="24"/>
      <c r="D727" s="24"/>
    </row>
    <row r="728" spans="1:4" ht="15.75" customHeight="1">
      <c r="A728" s="24"/>
      <c r="D728" s="24"/>
    </row>
    <row r="729" spans="1:4" ht="15.75" customHeight="1">
      <c r="A729" s="24"/>
      <c r="D729" s="24"/>
    </row>
    <row r="730" spans="1:4" ht="15.75" customHeight="1">
      <c r="A730" s="24"/>
      <c r="D730" s="24"/>
    </row>
    <row r="731" spans="1:4" ht="15.75" customHeight="1">
      <c r="A731" s="24"/>
      <c r="D731" s="24"/>
    </row>
    <row r="732" spans="1:4" ht="15.75" customHeight="1">
      <c r="A732" s="24"/>
      <c r="D732" s="24"/>
    </row>
    <row r="733" spans="1:4" ht="15.75" customHeight="1">
      <c r="A733" s="24"/>
      <c r="D733" s="24"/>
    </row>
    <row r="734" spans="1:4" ht="15.75" customHeight="1">
      <c r="A734" s="24"/>
      <c r="D734" s="24"/>
    </row>
    <row r="735" spans="1:4" ht="15.75" customHeight="1">
      <c r="A735" s="24"/>
      <c r="D735" s="24"/>
    </row>
    <row r="736" spans="1:4" ht="15.75" customHeight="1">
      <c r="A736" s="24"/>
      <c r="D736" s="24"/>
    </row>
    <row r="737" spans="1:4" ht="15.75" customHeight="1">
      <c r="A737" s="24"/>
      <c r="D737" s="24"/>
    </row>
    <row r="738" spans="1:4" ht="15.75" customHeight="1">
      <c r="A738" s="24"/>
      <c r="D738" s="24"/>
    </row>
    <row r="739" spans="1:4" ht="15.75" customHeight="1">
      <c r="A739" s="24"/>
      <c r="D739" s="24"/>
    </row>
    <row r="740" spans="1:4" ht="15.75" customHeight="1">
      <c r="A740" s="24"/>
      <c r="D740" s="24"/>
    </row>
    <row r="741" spans="1:4" ht="15.75" customHeight="1">
      <c r="A741" s="24"/>
      <c r="D741" s="24"/>
    </row>
    <row r="742" spans="1:4" ht="15.75" customHeight="1">
      <c r="A742" s="24"/>
      <c r="D742" s="24"/>
    </row>
    <row r="743" spans="1:4" ht="15.75" customHeight="1">
      <c r="A743" s="24"/>
      <c r="D743" s="24"/>
    </row>
    <row r="744" spans="1:4" ht="15.75" customHeight="1">
      <c r="A744" s="24"/>
      <c r="D744" s="24"/>
    </row>
    <row r="745" spans="1:4" ht="15.75" customHeight="1">
      <c r="A745" s="24"/>
      <c r="D745" s="24"/>
    </row>
    <row r="746" spans="1:4" ht="15.75" customHeight="1">
      <c r="A746" s="24"/>
      <c r="D746" s="24"/>
    </row>
    <row r="747" spans="1:4" ht="15.75" customHeight="1">
      <c r="A747" s="24"/>
      <c r="D747" s="24"/>
    </row>
    <row r="748" spans="1:4" ht="15.75" customHeight="1">
      <c r="A748" s="24"/>
      <c r="D748" s="24"/>
    </row>
    <row r="749" spans="1:4" ht="15.75" customHeight="1">
      <c r="A749" s="24"/>
      <c r="D749" s="24"/>
    </row>
    <row r="750" spans="1:4" ht="15.75" customHeight="1">
      <c r="A750" s="24"/>
      <c r="D750" s="24"/>
    </row>
    <row r="751" spans="1:4" ht="15.75" customHeight="1">
      <c r="A751" s="24"/>
      <c r="D751" s="24"/>
    </row>
    <row r="752" spans="1:4" ht="15.75" customHeight="1">
      <c r="A752" s="24"/>
      <c r="D752" s="24"/>
    </row>
    <row r="753" spans="1:4" ht="15.75" customHeight="1">
      <c r="A753" s="24"/>
      <c r="D753" s="24"/>
    </row>
    <row r="754" spans="1:4" ht="15.75" customHeight="1">
      <c r="A754" s="24"/>
      <c r="D754" s="24"/>
    </row>
    <row r="755" spans="1:4" ht="15.75" customHeight="1">
      <c r="A755" s="24"/>
      <c r="D755" s="24"/>
    </row>
    <row r="756" spans="1:4" ht="15.75" customHeight="1">
      <c r="A756" s="24"/>
      <c r="D756" s="24"/>
    </row>
    <row r="757" spans="1:4" ht="15.75" customHeight="1">
      <c r="A757" s="24"/>
      <c r="D757" s="24"/>
    </row>
    <row r="758" spans="1:4" ht="15.75" customHeight="1">
      <c r="A758" s="24"/>
      <c r="D758" s="24"/>
    </row>
    <row r="759" spans="1:4" ht="15.75" customHeight="1">
      <c r="A759" s="24"/>
      <c r="D759" s="24"/>
    </row>
    <row r="760" spans="1:4" ht="15.75" customHeight="1">
      <c r="A760" s="24"/>
      <c r="D760" s="24"/>
    </row>
    <row r="761" spans="1:4" ht="15.75" customHeight="1">
      <c r="A761" s="24"/>
      <c r="D761" s="24"/>
    </row>
    <row r="762" spans="1:4" ht="15.75" customHeight="1">
      <c r="A762" s="24"/>
      <c r="D762" s="24"/>
    </row>
    <row r="763" spans="1:4" ht="15.75" customHeight="1">
      <c r="A763" s="24"/>
      <c r="D763" s="24"/>
    </row>
    <row r="764" spans="1:4" ht="15.75" customHeight="1">
      <c r="A764" s="24"/>
      <c r="D764" s="24"/>
    </row>
    <row r="765" spans="1:4" ht="15.75" customHeight="1">
      <c r="A765" s="24"/>
      <c r="D765" s="24"/>
    </row>
    <row r="766" spans="1:4" ht="15.75" customHeight="1">
      <c r="A766" s="24"/>
      <c r="D766" s="24"/>
    </row>
    <row r="767" spans="1:4" ht="15.75" customHeight="1">
      <c r="A767" s="24"/>
      <c r="D767" s="24"/>
    </row>
    <row r="768" spans="1:4" ht="15.75" customHeight="1">
      <c r="A768" s="24"/>
      <c r="D768" s="24"/>
    </row>
    <row r="769" spans="1:4" ht="15.75" customHeight="1">
      <c r="A769" s="24"/>
      <c r="D769" s="24"/>
    </row>
    <row r="770" spans="1:4" ht="15.75" customHeight="1">
      <c r="A770" s="24"/>
      <c r="D770" s="24"/>
    </row>
    <row r="771" spans="1:4" ht="15.75" customHeight="1">
      <c r="A771" s="24"/>
      <c r="D771" s="24"/>
    </row>
    <row r="772" spans="1:4" ht="15.75" customHeight="1">
      <c r="A772" s="24"/>
      <c r="D772" s="24"/>
    </row>
    <row r="773" spans="1:4" ht="15.75" customHeight="1">
      <c r="A773" s="24"/>
      <c r="D773" s="24"/>
    </row>
    <row r="774" spans="1:4" ht="15.75" customHeight="1">
      <c r="A774" s="24"/>
      <c r="D774" s="24"/>
    </row>
    <row r="775" spans="1:4" ht="15.75" customHeight="1">
      <c r="A775" s="24"/>
      <c r="D775" s="24"/>
    </row>
    <row r="776" spans="1:4" ht="15.75" customHeight="1">
      <c r="A776" s="24"/>
      <c r="D776" s="24"/>
    </row>
    <row r="777" spans="1:4" ht="15.75" customHeight="1">
      <c r="A777" s="24"/>
      <c r="D777" s="24"/>
    </row>
    <row r="778" spans="1:4" ht="15.75" customHeight="1">
      <c r="A778" s="24"/>
      <c r="D778" s="24"/>
    </row>
    <row r="779" spans="1:4" ht="15.75" customHeight="1">
      <c r="A779" s="24"/>
      <c r="D779" s="24"/>
    </row>
    <row r="780" spans="1:4" ht="15.75" customHeight="1">
      <c r="A780" s="24"/>
      <c r="D780" s="24"/>
    </row>
    <row r="781" spans="1:4" ht="15.75" customHeight="1">
      <c r="A781" s="24"/>
      <c r="D781" s="24"/>
    </row>
    <row r="782" spans="1:4" ht="15.75" customHeight="1">
      <c r="A782" s="24"/>
      <c r="D782" s="24"/>
    </row>
    <row r="783" spans="1:4" ht="15.75" customHeight="1">
      <c r="A783" s="24"/>
      <c r="D783" s="24"/>
    </row>
    <row r="784" spans="1:4" ht="15.75" customHeight="1">
      <c r="A784" s="24"/>
      <c r="D784" s="24"/>
    </row>
    <row r="785" spans="1:4" ht="15.75" customHeight="1">
      <c r="A785" s="24"/>
      <c r="D785" s="24"/>
    </row>
    <row r="786" spans="1:4" ht="15.75" customHeight="1">
      <c r="A786" s="24"/>
      <c r="D786" s="24"/>
    </row>
    <row r="787" spans="1:4" ht="15.75" customHeight="1">
      <c r="A787" s="24"/>
      <c r="D787" s="24"/>
    </row>
    <row r="788" spans="1:4" ht="15.75" customHeight="1">
      <c r="A788" s="24"/>
      <c r="D788" s="24"/>
    </row>
    <row r="789" spans="1:4" ht="15.75" customHeight="1">
      <c r="A789" s="24"/>
      <c r="D789" s="24"/>
    </row>
    <row r="790" spans="1:4" ht="15.75" customHeight="1">
      <c r="A790" s="24"/>
      <c r="D790" s="24"/>
    </row>
    <row r="791" spans="1:4" ht="15.75" customHeight="1">
      <c r="A791" s="24"/>
      <c r="D791" s="24"/>
    </row>
    <row r="792" spans="1:4" ht="15.75" customHeight="1">
      <c r="A792" s="24"/>
      <c r="D792" s="24"/>
    </row>
    <row r="793" spans="1:4" ht="15.75" customHeight="1">
      <c r="A793" s="24"/>
      <c r="D793" s="24"/>
    </row>
    <row r="794" spans="1:4" ht="15.75" customHeight="1">
      <c r="A794" s="24"/>
      <c r="D794" s="24"/>
    </row>
    <row r="795" spans="1:4" ht="15.75" customHeight="1">
      <c r="A795" s="24"/>
      <c r="D795" s="24"/>
    </row>
    <row r="796" spans="1:4" ht="15.75" customHeight="1">
      <c r="A796" s="24"/>
      <c r="D796" s="24"/>
    </row>
    <row r="797" spans="1:4" ht="15.75" customHeight="1">
      <c r="A797" s="24"/>
      <c r="D797" s="24"/>
    </row>
    <row r="798" spans="1:4" ht="15.75" customHeight="1">
      <c r="A798" s="24"/>
      <c r="D798" s="24"/>
    </row>
    <row r="799" spans="1:4" ht="15.75" customHeight="1">
      <c r="A799" s="24"/>
      <c r="D799" s="24"/>
    </row>
    <row r="800" spans="1:4" ht="15.75" customHeight="1">
      <c r="A800" s="24"/>
      <c r="D800" s="24"/>
    </row>
    <row r="801" spans="1:4" ht="15.75" customHeight="1">
      <c r="A801" s="24"/>
      <c r="D801" s="24"/>
    </row>
    <row r="802" spans="1:4" ht="15.75" customHeight="1">
      <c r="A802" s="24"/>
      <c r="D802" s="24"/>
    </row>
    <row r="803" spans="1:4" ht="15.75" customHeight="1">
      <c r="A803" s="24"/>
      <c r="D803" s="24"/>
    </row>
    <row r="804" spans="1:4" ht="15.75" customHeight="1">
      <c r="A804" s="24"/>
      <c r="D804" s="24"/>
    </row>
    <row r="805" spans="1:4" ht="15.75" customHeight="1">
      <c r="A805" s="24"/>
      <c r="D805" s="24"/>
    </row>
    <row r="806" spans="1:4" ht="15.75" customHeight="1">
      <c r="A806" s="24"/>
      <c r="D806" s="24"/>
    </row>
    <row r="807" spans="1:4" ht="15.75" customHeight="1">
      <c r="A807" s="24"/>
      <c r="D807" s="24"/>
    </row>
    <row r="808" spans="1:4" ht="15.75" customHeight="1">
      <c r="A808" s="24"/>
      <c r="D808" s="24"/>
    </row>
    <row r="809" spans="1:4" ht="15.75" customHeight="1">
      <c r="A809" s="24"/>
      <c r="D809" s="24"/>
    </row>
    <row r="810" spans="1:4" ht="15.75" customHeight="1">
      <c r="A810" s="24"/>
      <c r="D810" s="24"/>
    </row>
    <row r="811" spans="1:4" ht="15.75" customHeight="1">
      <c r="A811" s="24"/>
      <c r="D811" s="24"/>
    </row>
    <row r="812" spans="1:4" ht="15.75" customHeight="1">
      <c r="A812" s="24"/>
      <c r="D812" s="24"/>
    </row>
    <row r="813" spans="1:4" ht="15.75" customHeight="1">
      <c r="A813" s="24"/>
      <c r="D813" s="24"/>
    </row>
    <row r="814" spans="1:4" ht="15.75" customHeight="1">
      <c r="A814" s="24"/>
      <c r="D814" s="24"/>
    </row>
    <row r="815" spans="1:4" ht="15.75" customHeight="1">
      <c r="A815" s="24"/>
      <c r="D815" s="24"/>
    </row>
    <row r="816" spans="1:4" ht="15.75" customHeight="1">
      <c r="A816" s="24"/>
      <c r="D816" s="24"/>
    </row>
    <row r="817" spans="1:4" ht="15.75" customHeight="1">
      <c r="A817" s="24"/>
      <c r="D817" s="24"/>
    </row>
    <row r="818" spans="1:4" ht="15.75" customHeight="1">
      <c r="A818" s="24"/>
      <c r="D818" s="24"/>
    </row>
    <row r="819" spans="1:4" ht="15.75" customHeight="1">
      <c r="A819" s="24"/>
      <c r="D819" s="24"/>
    </row>
    <row r="820" spans="1:4" ht="15.75" customHeight="1">
      <c r="A820" s="24"/>
      <c r="D820" s="24"/>
    </row>
    <row r="821" spans="1:4" ht="15.75" customHeight="1">
      <c r="A821" s="24"/>
      <c r="D821" s="24"/>
    </row>
    <row r="822" spans="1:4" ht="15.75" customHeight="1">
      <c r="A822" s="24"/>
      <c r="D822" s="24"/>
    </row>
    <row r="823" spans="1:4" ht="15.75" customHeight="1">
      <c r="A823" s="24"/>
      <c r="D823" s="24"/>
    </row>
    <row r="824" spans="1:4" ht="15.75" customHeight="1">
      <c r="A824" s="24"/>
      <c r="D824" s="24"/>
    </row>
    <row r="825" spans="1:4" ht="15.75" customHeight="1">
      <c r="A825" s="24"/>
      <c r="D825" s="24"/>
    </row>
    <row r="826" spans="1:4" ht="15.75" customHeight="1">
      <c r="A826" s="24"/>
      <c r="D826" s="24"/>
    </row>
    <row r="827" spans="1:4" ht="15.75" customHeight="1">
      <c r="A827" s="24"/>
      <c r="D827" s="24"/>
    </row>
    <row r="828" spans="1:4" ht="15.75" customHeight="1">
      <c r="A828" s="24"/>
      <c r="D828" s="24"/>
    </row>
    <row r="829" spans="1:4" ht="15.75" customHeight="1">
      <c r="A829" s="24"/>
      <c r="D829" s="24"/>
    </row>
    <row r="830" spans="1:4" ht="15.75" customHeight="1">
      <c r="A830" s="24"/>
      <c r="D830" s="24"/>
    </row>
    <row r="831" spans="1:4" ht="15.75" customHeight="1">
      <c r="A831" s="24"/>
      <c r="D831" s="24"/>
    </row>
    <row r="832" spans="1:4" ht="15.75" customHeight="1">
      <c r="A832" s="24"/>
      <c r="D832" s="24"/>
    </row>
    <row r="833" spans="1:4" ht="15.75" customHeight="1">
      <c r="A833" s="24"/>
      <c r="D833" s="24"/>
    </row>
    <row r="834" spans="1:4" ht="15.75" customHeight="1">
      <c r="A834" s="24"/>
      <c r="D834" s="24"/>
    </row>
    <row r="835" spans="1:4" ht="15.75" customHeight="1">
      <c r="A835" s="24"/>
      <c r="D835" s="24"/>
    </row>
    <row r="836" spans="1:4" ht="15.75" customHeight="1">
      <c r="A836" s="24"/>
      <c r="D836" s="24"/>
    </row>
    <row r="837" spans="1:4" ht="15.75" customHeight="1">
      <c r="A837" s="24"/>
      <c r="D837" s="24"/>
    </row>
    <row r="838" spans="1:4" ht="15.75" customHeight="1">
      <c r="A838" s="24"/>
      <c r="D838" s="24"/>
    </row>
    <row r="839" spans="1:4" ht="15.75" customHeight="1">
      <c r="A839" s="24"/>
      <c r="D839" s="24"/>
    </row>
    <row r="840" spans="1:4" ht="15.75" customHeight="1">
      <c r="A840" s="24"/>
      <c r="D840" s="24"/>
    </row>
    <row r="841" spans="1:4" ht="15.75" customHeight="1">
      <c r="A841" s="24"/>
      <c r="D841" s="24"/>
    </row>
    <row r="842" spans="1:4" ht="15.75" customHeight="1">
      <c r="A842" s="24"/>
      <c r="D842" s="24"/>
    </row>
    <row r="843" spans="1:4" ht="15.75" customHeight="1">
      <c r="A843" s="24"/>
      <c r="D843" s="24"/>
    </row>
    <row r="844" spans="1:4" ht="15.75" customHeight="1">
      <c r="A844" s="24"/>
      <c r="D844" s="24"/>
    </row>
    <row r="845" spans="1:4" ht="15.75" customHeight="1">
      <c r="A845" s="24"/>
      <c r="D845" s="24"/>
    </row>
    <row r="846" spans="1:4" ht="15.75" customHeight="1">
      <c r="A846" s="24"/>
      <c r="D846" s="24"/>
    </row>
    <row r="847" spans="1:4" ht="15.75" customHeight="1">
      <c r="A847" s="24"/>
      <c r="D847" s="24"/>
    </row>
    <row r="848" spans="1:4" ht="15.75" customHeight="1">
      <c r="A848" s="24"/>
      <c r="D848" s="24"/>
    </row>
    <row r="849" spans="1:4" ht="15.75" customHeight="1">
      <c r="A849" s="24"/>
      <c r="D849" s="24"/>
    </row>
    <row r="850" spans="1:4" ht="15.75" customHeight="1">
      <c r="A850" s="24"/>
      <c r="D850" s="24"/>
    </row>
    <row r="851" spans="1:4" ht="15.75" customHeight="1">
      <c r="A851" s="24"/>
      <c r="D851" s="24"/>
    </row>
    <row r="852" spans="1:4" ht="15.75" customHeight="1">
      <c r="A852" s="24"/>
      <c r="D852" s="24"/>
    </row>
    <row r="853" spans="1:4" ht="15.75" customHeight="1">
      <c r="A853" s="24"/>
      <c r="D853" s="24"/>
    </row>
    <row r="854" spans="1:4" ht="15.75" customHeight="1">
      <c r="A854" s="24"/>
      <c r="D854" s="24"/>
    </row>
    <row r="855" spans="1:4" ht="15.75" customHeight="1">
      <c r="A855" s="24"/>
      <c r="D855" s="24"/>
    </row>
    <row r="856" spans="1:4" ht="15.75" customHeight="1">
      <c r="A856" s="24"/>
      <c r="D856" s="24"/>
    </row>
    <row r="857" spans="1:4" ht="15.75" customHeight="1">
      <c r="A857" s="24"/>
      <c r="D857" s="24"/>
    </row>
    <row r="858" spans="1:4" ht="15.75" customHeight="1">
      <c r="A858" s="24"/>
      <c r="D858" s="24"/>
    </row>
    <row r="859" spans="1:4" ht="15.75" customHeight="1">
      <c r="A859" s="24"/>
      <c r="D859" s="24"/>
    </row>
    <row r="860" spans="1:4" ht="15.75" customHeight="1">
      <c r="A860" s="24"/>
      <c r="D860" s="24"/>
    </row>
    <row r="861" spans="1:4" ht="15.75" customHeight="1">
      <c r="A861" s="24"/>
      <c r="D861" s="24"/>
    </row>
    <row r="862" spans="1:4" ht="15.75" customHeight="1">
      <c r="A862" s="24"/>
      <c r="D862" s="24"/>
    </row>
    <row r="863" spans="1:4" ht="15.75" customHeight="1">
      <c r="A863" s="24"/>
      <c r="D863" s="24"/>
    </row>
    <row r="864" spans="1:4" ht="15.75" customHeight="1">
      <c r="A864" s="24"/>
      <c r="D864" s="24"/>
    </row>
    <row r="865" spans="1:4" ht="15.75" customHeight="1">
      <c r="A865" s="24"/>
      <c r="D865" s="24"/>
    </row>
    <row r="866" spans="1:4" ht="15.75" customHeight="1">
      <c r="A866" s="24"/>
      <c r="D866" s="24"/>
    </row>
    <row r="867" spans="1:4" ht="15.75" customHeight="1">
      <c r="A867" s="24"/>
      <c r="D867" s="24"/>
    </row>
    <row r="868" spans="1:4" ht="15.75" customHeight="1">
      <c r="A868" s="24"/>
      <c r="D868" s="24"/>
    </row>
    <row r="869" spans="1:4" ht="15.75" customHeight="1">
      <c r="A869" s="24"/>
      <c r="D869" s="24"/>
    </row>
    <row r="870" spans="1:4" ht="15.75" customHeight="1">
      <c r="A870" s="24"/>
      <c r="D870" s="24"/>
    </row>
    <row r="871" spans="1:4" ht="15.75" customHeight="1">
      <c r="A871" s="24"/>
      <c r="D871" s="24"/>
    </row>
    <row r="872" spans="1:4" ht="15.75" customHeight="1">
      <c r="A872" s="24"/>
      <c r="D872" s="24"/>
    </row>
    <row r="873" spans="1:4" ht="15.75" customHeight="1">
      <c r="A873" s="24"/>
      <c r="D873" s="24"/>
    </row>
    <row r="874" spans="1:4" ht="15.75" customHeight="1">
      <c r="A874" s="24"/>
      <c r="D874" s="24"/>
    </row>
    <row r="875" spans="1:4" ht="15.75" customHeight="1">
      <c r="A875" s="24"/>
      <c r="D875" s="24"/>
    </row>
    <row r="876" spans="1:4" ht="15.75" customHeight="1">
      <c r="A876" s="24"/>
      <c r="D876" s="24"/>
    </row>
    <row r="877" spans="1:4" ht="15.75" customHeight="1">
      <c r="A877" s="24"/>
      <c r="D877" s="24"/>
    </row>
    <row r="878" spans="1:4" ht="15.75" customHeight="1">
      <c r="A878" s="24"/>
      <c r="D878" s="24"/>
    </row>
    <row r="879" spans="1:4" ht="15.75" customHeight="1">
      <c r="A879" s="24"/>
      <c r="D879" s="24"/>
    </row>
    <row r="880" spans="1:4" ht="15.75" customHeight="1">
      <c r="A880" s="24"/>
      <c r="D880" s="24"/>
    </row>
    <row r="881" spans="1:4" ht="15.75" customHeight="1">
      <c r="A881" s="24"/>
      <c r="D881" s="24"/>
    </row>
    <row r="882" spans="1:4" ht="15.75" customHeight="1">
      <c r="A882" s="24"/>
      <c r="D882" s="24"/>
    </row>
    <row r="883" spans="1:4" ht="15.75" customHeight="1">
      <c r="A883" s="24"/>
      <c r="D883" s="24"/>
    </row>
    <row r="884" spans="1:4" ht="15.75" customHeight="1">
      <c r="A884" s="24"/>
      <c r="D884" s="24"/>
    </row>
    <row r="885" spans="1:4" ht="15.75" customHeight="1">
      <c r="A885" s="24"/>
      <c r="D885" s="24"/>
    </row>
    <row r="886" spans="1:4" ht="15.75" customHeight="1">
      <c r="A886" s="24"/>
      <c r="D886" s="24"/>
    </row>
    <row r="887" spans="1:4" ht="15.75" customHeight="1">
      <c r="A887" s="24"/>
      <c r="D887" s="24"/>
    </row>
    <row r="888" spans="1:4" ht="15.75" customHeight="1">
      <c r="A888" s="24"/>
      <c r="D888" s="24"/>
    </row>
    <row r="889" spans="1:4" ht="15.75" customHeight="1">
      <c r="A889" s="24"/>
      <c r="D889" s="24"/>
    </row>
    <row r="890" spans="1:4" ht="15.75" customHeight="1">
      <c r="A890" s="24"/>
      <c r="D890" s="24"/>
    </row>
    <row r="891" spans="1:4" ht="15.75" customHeight="1">
      <c r="A891" s="24"/>
      <c r="D891" s="24"/>
    </row>
    <row r="892" spans="1:4" ht="15.75" customHeight="1">
      <c r="A892" s="24"/>
      <c r="D892" s="24"/>
    </row>
    <row r="893" spans="1:4" ht="15.75" customHeight="1">
      <c r="A893" s="24"/>
      <c r="D893" s="24"/>
    </row>
    <row r="894" spans="1:4" ht="15.75" customHeight="1">
      <c r="A894" s="24"/>
      <c r="D894" s="24"/>
    </row>
    <row r="895" spans="1:4" ht="15.75" customHeight="1">
      <c r="A895" s="24"/>
      <c r="D895" s="24"/>
    </row>
    <row r="896" spans="1:4" ht="15.75" customHeight="1">
      <c r="A896" s="24"/>
      <c r="D896" s="24"/>
    </row>
    <row r="897" spans="1:4" ht="15.75" customHeight="1">
      <c r="A897" s="24"/>
      <c r="D897" s="24"/>
    </row>
    <row r="898" spans="1:4" ht="15.75" customHeight="1">
      <c r="A898" s="24"/>
      <c r="D898" s="24"/>
    </row>
    <row r="899" spans="1:4" ht="15.75" customHeight="1">
      <c r="A899" s="24"/>
      <c r="D899" s="24"/>
    </row>
    <row r="900" spans="1:4" ht="15.75" customHeight="1">
      <c r="A900" s="24"/>
      <c r="D900" s="24"/>
    </row>
    <row r="901" spans="1:4" ht="15.75" customHeight="1">
      <c r="A901" s="24"/>
      <c r="D901" s="24"/>
    </row>
    <row r="902" spans="1:4" ht="15.75" customHeight="1">
      <c r="A902" s="24"/>
      <c r="D902" s="24"/>
    </row>
    <row r="903" spans="1:4" ht="15.75" customHeight="1">
      <c r="A903" s="24"/>
      <c r="D903" s="24"/>
    </row>
    <row r="904" spans="1:4" ht="15.75" customHeight="1">
      <c r="A904" s="24"/>
      <c r="D904" s="24"/>
    </row>
    <row r="905" spans="1:4" ht="15.75" customHeight="1">
      <c r="A905" s="24"/>
      <c r="D905" s="24"/>
    </row>
    <row r="906" spans="1:4" ht="15.75" customHeight="1">
      <c r="A906" s="24"/>
      <c r="D906" s="24"/>
    </row>
    <row r="907" spans="1:4" ht="15.75" customHeight="1">
      <c r="A907" s="24"/>
      <c r="D907" s="24"/>
    </row>
    <row r="908" spans="1:4" ht="15.75" customHeight="1">
      <c r="A908" s="24"/>
      <c r="D908" s="24"/>
    </row>
    <row r="909" spans="1:4" ht="15.75" customHeight="1">
      <c r="A909" s="24"/>
      <c r="D909" s="24"/>
    </row>
    <row r="910" spans="1:4" ht="15.75" customHeight="1">
      <c r="A910" s="24"/>
      <c r="D910" s="24"/>
    </row>
    <row r="911" spans="1:4" ht="15.75" customHeight="1">
      <c r="A911" s="24"/>
      <c r="D911" s="24"/>
    </row>
    <row r="912" spans="1:4" ht="15.75" customHeight="1">
      <c r="A912" s="24"/>
      <c r="D912" s="24"/>
    </row>
    <row r="913" spans="1:4" ht="15.75" customHeight="1">
      <c r="A913" s="24"/>
      <c r="D913" s="24"/>
    </row>
    <row r="914" spans="1:4" ht="15.75" customHeight="1">
      <c r="A914" s="24"/>
      <c r="D914" s="24"/>
    </row>
    <row r="915" spans="1:4" ht="15.75" customHeight="1">
      <c r="A915" s="24"/>
      <c r="D915" s="24"/>
    </row>
    <row r="916" spans="1:4" ht="15.75" customHeight="1">
      <c r="A916" s="24"/>
      <c r="D916" s="24"/>
    </row>
    <row r="917" spans="1:4" ht="15.75" customHeight="1">
      <c r="A917" s="24"/>
      <c r="D917" s="24"/>
    </row>
    <row r="918" spans="1:4" ht="15.75" customHeight="1">
      <c r="A918" s="24"/>
      <c r="D918" s="24"/>
    </row>
    <row r="919" spans="1:4" ht="15.75" customHeight="1">
      <c r="A919" s="24"/>
      <c r="D919" s="24"/>
    </row>
    <row r="920" spans="1:4" ht="15.75" customHeight="1">
      <c r="A920" s="24"/>
      <c r="D920" s="24"/>
    </row>
    <row r="921" spans="1:4" ht="15.75" customHeight="1">
      <c r="A921" s="24"/>
      <c r="D921" s="24"/>
    </row>
    <row r="922" spans="1:4" ht="15.75" customHeight="1">
      <c r="A922" s="24"/>
      <c r="D922" s="24"/>
    </row>
    <row r="923" spans="1:4" ht="15.75" customHeight="1">
      <c r="A923" s="24"/>
      <c r="D923" s="24"/>
    </row>
    <row r="924" spans="1:4" ht="15.75" customHeight="1">
      <c r="A924" s="24"/>
      <c r="D924" s="24"/>
    </row>
    <row r="925" spans="1:4" ht="15.75" customHeight="1">
      <c r="A925" s="24"/>
      <c r="D925" s="24"/>
    </row>
    <row r="926" spans="1:4" ht="15.75" customHeight="1">
      <c r="A926" s="24"/>
      <c r="D926" s="24"/>
    </row>
    <row r="927" spans="1:4" ht="15.75" customHeight="1">
      <c r="A927" s="24"/>
      <c r="D927" s="24"/>
    </row>
    <row r="928" spans="1:4" ht="15.75" customHeight="1">
      <c r="A928" s="24"/>
      <c r="D928" s="24"/>
    </row>
    <row r="929" spans="1:4" ht="15.75" customHeight="1">
      <c r="A929" s="24"/>
      <c r="D929" s="24"/>
    </row>
    <row r="930" spans="1:4" ht="15.75" customHeight="1">
      <c r="A930" s="24"/>
      <c r="D930" s="24"/>
    </row>
    <row r="931" spans="1:4" ht="15.75" customHeight="1">
      <c r="A931" s="24"/>
      <c r="D931" s="24"/>
    </row>
    <row r="932" spans="1:4" ht="15.75" customHeight="1">
      <c r="A932" s="24"/>
      <c r="D932" s="24"/>
    </row>
    <row r="933" spans="1:4" ht="15.75" customHeight="1">
      <c r="A933" s="24"/>
      <c r="D933" s="24"/>
    </row>
    <row r="934" spans="1:4" ht="15.75" customHeight="1">
      <c r="A934" s="24"/>
      <c r="D934" s="24"/>
    </row>
    <row r="935" spans="1:4" ht="15.75" customHeight="1">
      <c r="A935" s="24"/>
      <c r="D935" s="24"/>
    </row>
    <row r="936" spans="1:4" ht="15.75" customHeight="1">
      <c r="A936" s="24"/>
      <c r="D936" s="24"/>
    </row>
    <row r="937" spans="1:4" ht="15.75" customHeight="1">
      <c r="A937" s="24"/>
      <c r="D937" s="24"/>
    </row>
    <row r="938" spans="1:4" ht="15.75" customHeight="1">
      <c r="A938" s="24"/>
      <c r="D938" s="24"/>
    </row>
    <row r="939" spans="1:4" ht="15.75" customHeight="1">
      <c r="A939" s="24"/>
      <c r="D939" s="24"/>
    </row>
    <row r="940" spans="1:4" ht="15.75" customHeight="1">
      <c r="A940" s="24"/>
      <c r="D940" s="24"/>
    </row>
    <row r="941" spans="1:4" ht="15.75" customHeight="1">
      <c r="A941" s="24"/>
      <c r="D941" s="24"/>
    </row>
    <row r="942" spans="1:4" ht="15.75" customHeight="1">
      <c r="A942" s="24"/>
      <c r="D942" s="24"/>
    </row>
    <row r="943" spans="1:4" ht="15.75" customHeight="1">
      <c r="A943" s="24"/>
      <c r="D943" s="24"/>
    </row>
    <row r="944" spans="1:4" ht="15.75" customHeight="1">
      <c r="A944" s="24"/>
      <c r="D944" s="24"/>
    </row>
    <row r="945" spans="1:4" ht="15.75" customHeight="1">
      <c r="A945" s="24"/>
      <c r="D945" s="24"/>
    </row>
    <row r="946" spans="1:4" ht="15.75" customHeight="1">
      <c r="A946" s="24"/>
      <c r="D946" s="24"/>
    </row>
    <row r="947" spans="1:4" ht="15.75" customHeight="1">
      <c r="A947" s="24"/>
      <c r="D947" s="24"/>
    </row>
    <row r="948" spans="1:4" ht="15.75" customHeight="1">
      <c r="A948" s="24"/>
      <c r="D948" s="24"/>
    </row>
    <row r="949" spans="1:4" ht="15.75" customHeight="1">
      <c r="A949" s="24"/>
      <c r="D949" s="24"/>
    </row>
    <row r="950" spans="1:4" ht="15.75" customHeight="1">
      <c r="A950" s="24"/>
      <c r="D950" s="24"/>
    </row>
    <row r="951" spans="1:4" ht="15.75" customHeight="1">
      <c r="A951" s="24"/>
      <c r="D951" s="24"/>
    </row>
    <row r="952" spans="1:4" ht="15.75" customHeight="1">
      <c r="A952" s="24"/>
      <c r="D952" s="24"/>
    </row>
    <row r="953" spans="1:4" ht="15.75" customHeight="1">
      <c r="A953" s="24"/>
      <c r="D953" s="24"/>
    </row>
    <row r="954" spans="1:4" ht="15.75" customHeight="1">
      <c r="A954" s="24"/>
      <c r="D954" s="24"/>
    </row>
    <row r="955" spans="1:4" ht="15.75" customHeight="1">
      <c r="A955" s="24"/>
      <c r="D955" s="24"/>
    </row>
    <row r="956" spans="1:4" ht="15.75" customHeight="1">
      <c r="A956" s="24"/>
      <c r="D956" s="24"/>
    </row>
    <row r="957" spans="1:4" ht="15.75" customHeight="1">
      <c r="A957" s="24"/>
      <c r="D957" s="24"/>
    </row>
    <row r="958" spans="1:4" ht="15.75" customHeight="1">
      <c r="A958" s="24"/>
      <c r="D958" s="24"/>
    </row>
    <row r="959" spans="1:4" ht="15.75" customHeight="1">
      <c r="A959" s="24"/>
      <c r="D959" s="24"/>
    </row>
    <row r="960" spans="1:4" ht="15.75" customHeight="1">
      <c r="A960" s="24"/>
      <c r="D960" s="24"/>
    </row>
    <row r="961" spans="1:4" ht="15.75" customHeight="1">
      <c r="A961" s="24"/>
      <c r="D961" s="24"/>
    </row>
    <row r="962" spans="1:4" ht="15.75" customHeight="1">
      <c r="A962" s="24"/>
      <c r="D962" s="24"/>
    </row>
    <row r="963" spans="1:4" ht="15.75" customHeight="1">
      <c r="A963" s="24"/>
      <c r="D963" s="24"/>
    </row>
    <row r="964" spans="1:4" ht="15.75" customHeight="1">
      <c r="A964" s="24"/>
      <c r="D964" s="24"/>
    </row>
    <row r="965" spans="1:4" ht="15.75" customHeight="1">
      <c r="A965" s="24"/>
      <c r="D965" s="24"/>
    </row>
    <row r="966" spans="1:4" ht="15.75" customHeight="1">
      <c r="A966" s="24"/>
      <c r="D966" s="24"/>
    </row>
    <row r="967" spans="1:4" ht="15.75" customHeight="1">
      <c r="A967" s="24"/>
      <c r="D967" s="24"/>
    </row>
    <row r="968" spans="1:4" ht="15.75" customHeight="1">
      <c r="A968" s="24"/>
      <c r="D968" s="24"/>
    </row>
    <row r="969" spans="1:4" ht="15.75" customHeight="1">
      <c r="A969" s="24"/>
      <c r="D969" s="24"/>
    </row>
    <row r="970" spans="1:4" ht="15.75" customHeight="1">
      <c r="A970" s="24"/>
      <c r="D970" s="24"/>
    </row>
    <row r="971" spans="1:4" ht="15.75" customHeight="1">
      <c r="A971" s="24"/>
      <c r="D971" s="24"/>
    </row>
    <row r="972" spans="1:4" ht="15.75" customHeight="1">
      <c r="A972" s="24"/>
      <c r="D972" s="24"/>
    </row>
    <row r="973" spans="1:4" ht="15.75" customHeight="1">
      <c r="A973" s="24"/>
      <c r="D973" s="24"/>
    </row>
    <row r="974" spans="1:4" ht="15.75" customHeight="1">
      <c r="A974" s="24"/>
      <c r="D974" s="24"/>
    </row>
    <row r="975" spans="1:4" ht="15.75" customHeight="1">
      <c r="A975" s="24"/>
      <c r="D975" s="24"/>
    </row>
    <row r="976" spans="1:4" ht="15.75" customHeight="1">
      <c r="A976" s="24"/>
      <c r="D976" s="24"/>
    </row>
    <row r="977" spans="1:4" ht="15.75" customHeight="1">
      <c r="A977" s="24"/>
      <c r="D977" s="24"/>
    </row>
    <row r="978" spans="1:4" ht="15.75" customHeight="1">
      <c r="A978" s="24"/>
      <c r="D978" s="24"/>
    </row>
    <row r="979" spans="1:4" ht="15.75" customHeight="1">
      <c r="A979" s="24"/>
      <c r="D979" s="24"/>
    </row>
    <row r="980" spans="1:4" ht="15.75" customHeight="1">
      <c r="A980" s="24"/>
      <c r="D980" s="24"/>
    </row>
    <row r="981" spans="1:4" ht="15.75" customHeight="1">
      <c r="A981" s="24"/>
      <c r="D981" s="24"/>
    </row>
    <row r="982" spans="1:4" ht="15.75" customHeight="1">
      <c r="A982" s="24"/>
      <c r="D982" s="24"/>
    </row>
    <row r="983" spans="1:4" ht="15.75" customHeight="1">
      <c r="A983" s="24"/>
      <c r="D983" s="24"/>
    </row>
    <row r="984" spans="1:4" ht="15.75" customHeight="1">
      <c r="A984" s="24"/>
      <c r="D984" s="24"/>
    </row>
    <row r="985" spans="1:4" ht="15.75" customHeight="1">
      <c r="A985" s="24"/>
      <c r="D985" s="24"/>
    </row>
    <row r="986" spans="1:4" ht="15.75" customHeight="1">
      <c r="A986" s="24"/>
      <c r="D986" s="24"/>
    </row>
    <row r="987" spans="1:4" ht="15.75" customHeight="1">
      <c r="A987" s="24"/>
      <c r="D987" s="24"/>
    </row>
    <row r="988" spans="1:4" ht="15.75" customHeight="1">
      <c r="A988" s="24"/>
      <c r="D988" s="24"/>
    </row>
    <row r="989" spans="1:4" ht="15.75" customHeight="1">
      <c r="A989" s="24"/>
      <c r="D989" s="24"/>
    </row>
    <row r="990" spans="1:4" ht="15.75" customHeight="1">
      <c r="A990" s="24"/>
      <c r="D990" s="24"/>
    </row>
    <row r="991" spans="1:4" ht="15.75" customHeight="1">
      <c r="A991" s="24"/>
      <c r="D991" s="24"/>
    </row>
    <row r="992" spans="1:4" ht="15.75" customHeight="1">
      <c r="A992" s="24"/>
      <c r="D992" s="24"/>
    </row>
    <row r="993" spans="1:4" ht="15.75" customHeight="1">
      <c r="A993" s="24"/>
      <c r="D993" s="24"/>
    </row>
    <row r="994" spans="1:4" ht="15.75" customHeight="1">
      <c r="A994" s="24"/>
      <c r="D994" s="24"/>
    </row>
    <row r="995" spans="1:4" ht="15.75" customHeight="1">
      <c r="A995" s="24"/>
      <c r="D995" s="24"/>
    </row>
    <row r="996" spans="1:4" ht="15.75" customHeight="1">
      <c r="A996" s="24"/>
      <c r="D996" s="24"/>
    </row>
    <row r="997" spans="1:4" ht="15.75" customHeight="1">
      <c r="A997" s="24"/>
      <c r="D997" s="24"/>
    </row>
    <row r="998" spans="1:4" ht="15.75" customHeight="1">
      <c r="A998" s="24"/>
      <c r="D998" s="24"/>
    </row>
    <row r="999" spans="1:4" ht="15.75" customHeight="1">
      <c r="A999" s="24"/>
      <c r="D999" s="24"/>
    </row>
    <row r="1000" spans="1:4" ht="15.75" customHeight="1">
      <c r="A1000" s="24"/>
      <c r="D1000" s="24"/>
    </row>
  </sheetData>
  <mergeCells count="15">
    <mergeCell ref="H33:I33"/>
    <mergeCell ref="J33:K33"/>
    <mergeCell ref="L33:M33"/>
    <mergeCell ref="B2:C2"/>
    <mergeCell ref="B12:C12"/>
    <mergeCell ref="D12:E12"/>
    <mergeCell ref="F12:G12"/>
    <mergeCell ref="B22:C22"/>
    <mergeCell ref="D22:E22"/>
    <mergeCell ref="H22:I22"/>
    <mergeCell ref="F22:G22"/>
    <mergeCell ref="A30:G30"/>
    <mergeCell ref="B33:C33"/>
    <mergeCell ref="D33:E33"/>
    <mergeCell ref="F33:G33"/>
  </mergeCells>
  <pageMargins left="0.75" right="0.75" top="1" bottom="1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</sheetPr>
  <dimension ref="A1:AE978"/>
  <sheetViews>
    <sheetView workbookViewId="0">
      <pane xSplit="1" topLeftCell="B1" activePane="topRight" state="frozen"/>
      <selection pane="topRight" activeCell="C2" sqref="C2"/>
    </sheetView>
  </sheetViews>
  <sheetFormatPr defaultColWidth="12.6640625" defaultRowHeight="15" customHeight="1"/>
  <cols>
    <col min="1" max="1" width="28" customWidth="1"/>
    <col min="2" max="2" width="11.109375" customWidth="1"/>
    <col min="3" max="4" width="12.44140625" customWidth="1"/>
    <col min="5" max="6" width="11.77734375" customWidth="1"/>
    <col min="7" max="8" width="12.44140625" customWidth="1"/>
    <col min="9" max="9" width="10.33203125" customWidth="1"/>
    <col min="10" max="11" width="12.44140625" customWidth="1"/>
    <col min="12" max="12" width="11.21875" customWidth="1"/>
    <col min="13" max="13" width="10.33203125" customWidth="1"/>
    <col min="14" max="19" width="12.44140625" customWidth="1"/>
    <col min="20" max="21" width="13" customWidth="1"/>
    <col min="22" max="22" width="10.44140625" customWidth="1"/>
    <col min="23" max="23" width="11.6640625" customWidth="1"/>
    <col min="24" max="24" width="12.44140625" customWidth="1"/>
    <col min="25" max="28" width="13" customWidth="1"/>
  </cols>
  <sheetData>
    <row r="1" spans="1:31" ht="21.75" customHeight="1">
      <c r="A1" s="1" t="s">
        <v>145</v>
      </c>
      <c r="B1" s="24"/>
      <c r="C1" s="40"/>
      <c r="D1" s="24"/>
      <c r="E1" s="40"/>
      <c r="F1" s="40"/>
      <c r="G1" s="24"/>
      <c r="H1" s="40"/>
      <c r="I1" s="24"/>
      <c r="J1" s="40"/>
      <c r="K1" s="40"/>
      <c r="L1" s="24"/>
      <c r="M1" s="40"/>
      <c r="N1" s="24"/>
      <c r="O1" s="40"/>
      <c r="P1" s="40"/>
      <c r="Q1" s="24"/>
      <c r="R1" s="40"/>
      <c r="S1" s="24"/>
      <c r="T1" s="40"/>
      <c r="U1" s="40"/>
      <c r="V1" s="24"/>
      <c r="W1" s="40"/>
      <c r="X1" s="24"/>
      <c r="Y1" s="40"/>
      <c r="Z1" s="40"/>
      <c r="AA1" s="40"/>
      <c r="AB1" s="40"/>
    </row>
    <row r="2" spans="1:31" ht="15.75" customHeight="1">
      <c r="A2" s="24"/>
      <c r="B2" s="24"/>
      <c r="C2" s="40"/>
      <c r="D2" s="24"/>
      <c r="E2" s="40"/>
      <c r="F2" s="40"/>
      <c r="G2" s="24"/>
      <c r="H2" s="40"/>
      <c r="I2" s="24"/>
      <c r="J2" s="40"/>
      <c r="K2" s="40"/>
      <c r="L2" s="24"/>
      <c r="M2" s="40"/>
      <c r="N2" s="24"/>
      <c r="O2" s="40"/>
      <c r="P2" s="40"/>
      <c r="Q2" s="24"/>
      <c r="R2" s="40"/>
      <c r="S2" s="24"/>
      <c r="T2" s="40"/>
      <c r="U2" s="40"/>
      <c r="V2" s="24"/>
      <c r="W2" s="40"/>
      <c r="X2" s="24"/>
      <c r="Y2" s="40"/>
      <c r="Z2" s="40"/>
      <c r="AA2" s="40"/>
      <c r="AB2" s="40"/>
    </row>
    <row r="3" spans="1:31" ht="18" customHeight="1">
      <c r="A3" s="24"/>
      <c r="B3" s="144">
        <v>2020</v>
      </c>
      <c r="C3" s="145"/>
      <c r="D3" s="145"/>
      <c r="E3" s="145"/>
      <c r="F3" s="146"/>
      <c r="G3" s="144">
        <v>2021</v>
      </c>
      <c r="H3" s="145"/>
      <c r="I3" s="145"/>
      <c r="J3" s="146"/>
      <c r="K3" s="9"/>
      <c r="L3" s="144">
        <v>2022</v>
      </c>
      <c r="M3" s="145"/>
      <c r="N3" s="145"/>
      <c r="O3" s="145"/>
      <c r="P3" s="146"/>
      <c r="Q3" s="144">
        <v>2023</v>
      </c>
      <c r="R3" s="145"/>
      <c r="S3" s="145"/>
      <c r="T3" s="145"/>
      <c r="U3" s="146"/>
      <c r="V3" s="144">
        <v>2024</v>
      </c>
      <c r="W3" s="145"/>
      <c r="X3" s="145"/>
      <c r="Y3" s="145"/>
      <c r="Z3" s="146"/>
      <c r="AA3" s="144">
        <v>2025</v>
      </c>
      <c r="AB3" s="145"/>
      <c r="AC3" s="145"/>
      <c r="AD3" s="145"/>
      <c r="AE3" s="146"/>
    </row>
    <row r="4" spans="1:31" ht="18" customHeight="1">
      <c r="A4" s="71"/>
      <c r="B4" s="154" t="s">
        <v>146</v>
      </c>
      <c r="C4" s="146"/>
      <c r="D4" s="154" t="s">
        <v>147</v>
      </c>
      <c r="E4" s="146"/>
      <c r="F4" s="8" t="s">
        <v>13</v>
      </c>
      <c r="G4" s="154" t="s">
        <v>146</v>
      </c>
      <c r="H4" s="146"/>
      <c r="I4" s="154" t="s">
        <v>147</v>
      </c>
      <c r="J4" s="146"/>
      <c r="K4" s="8" t="s">
        <v>13</v>
      </c>
      <c r="L4" s="154" t="s">
        <v>146</v>
      </c>
      <c r="M4" s="146"/>
      <c r="N4" s="154" t="s">
        <v>147</v>
      </c>
      <c r="O4" s="146"/>
      <c r="P4" s="8" t="s">
        <v>13</v>
      </c>
      <c r="Q4" s="154" t="s">
        <v>146</v>
      </c>
      <c r="R4" s="146"/>
      <c r="S4" s="154" t="s">
        <v>147</v>
      </c>
      <c r="T4" s="146"/>
      <c r="U4" s="8" t="s">
        <v>13</v>
      </c>
      <c r="V4" s="154" t="s">
        <v>146</v>
      </c>
      <c r="W4" s="146"/>
      <c r="X4" s="154" t="s">
        <v>147</v>
      </c>
      <c r="Y4" s="146"/>
      <c r="Z4" s="8" t="s">
        <v>13</v>
      </c>
      <c r="AA4" s="154" t="s">
        <v>146</v>
      </c>
      <c r="AB4" s="146"/>
      <c r="AC4" s="154" t="s">
        <v>147</v>
      </c>
      <c r="AD4" s="146"/>
      <c r="AE4" s="59" t="s">
        <v>13</v>
      </c>
    </row>
    <row r="5" spans="1:31" ht="18" customHeight="1">
      <c r="A5" s="72"/>
      <c r="B5" s="8" t="s">
        <v>82</v>
      </c>
      <c r="C5" s="48" t="s">
        <v>83</v>
      </c>
      <c r="D5" s="8" t="s">
        <v>82</v>
      </c>
      <c r="E5" s="48" t="s">
        <v>83</v>
      </c>
      <c r="F5" s="8" t="s">
        <v>82</v>
      </c>
      <c r="G5" s="8" t="s">
        <v>82</v>
      </c>
      <c r="H5" s="48" t="s">
        <v>83</v>
      </c>
      <c r="I5" s="8" t="s">
        <v>82</v>
      </c>
      <c r="J5" s="48" t="s">
        <v>83</v>
      </c>
      <c r="K5" s="8" t="s">
        <v>82</v>
      </c>
      <c r="L5" s="8" t="s">
        <v>82</v>
      </c>
      <c r="M5" s="48" t="s">
        <v>83</v>
      </c>
      <c r="N5" s="8" t="s">
        <v>82</v>
      </c>
      <c r="O5" s="48" t="s">
        <v>83</v>
      </c>
      <c r="P5" s="8" t="s">
        <v>82</v>
      </c>
      <c r="Q5" s="8" t="s">
        <v>82</v>
      </c>
      <c r="R5" s="48" t="s">
        <v>83</v>
      </c>
      <c r="S5" s="8" t="s">
        <v>82</v>
      </c>
      <c r="T5" s="48" t="s">
        <v>83</v>
      </c>
      <c r="U5" s="8" t="s">
        <v>82</v>
      </c>
      <c r="V5" s="8" t="s">
        <v>82</v>
      </c>
      <c r="W5" s="48" t="s">
        <v>83</v>
      </c>
      <c r="X5" s="8" t="s">
        <v>82</v>
      </c>
      <c r="Y5" s="48" t="s">
        <v>83</v>
      </c>
      <c r="Z5" s="8" t="s">
        <v>82</v>
      </c>
      <c r="AA5" s="8" t="s">
        <v>82</v>
      </c>
      <c r="AB5" s="48" t="s">
        <v>83</v>
      </c>
      <c r="AC5" s="8" t="s">
        <v>82</v>
      </c>
      <c r="AD5" s="48" t="s">
        <v>83</v>
      </c>
      <c r="AE5" s="8" t="s">
        <v>82</v>
      </c>
    </row>
    <row r="6" spans="1:31" ht="18" customHeight="1">
      <c r="A6" s="9" t="s">
        <v>13</v>
      </c>
      <c r="B6" s="35">
        <v>10579</v>
      </c>
      <c r="C6" s="36">
        <f t="shared" ref="C6:C19" si="0">B6/F6</f>
        <v>0.65350877192982459</v>
      </c>
      <c r="D6" s="35">
        <v>5609</v>
      </c>
      <c r="E6" s="36">
        <f t="shared" ref="E6:E19" si="1">D6/F6</f>
        <v>0.34649122807017546</v>
      </c>
      <c r="F6" s="35">
        <f t="shared" ref="F6:F19" si="2">SUM(B6,D6)</f>
        <v>16188</v>
      </c>
      <c r="G6" s="35">
        <v>13878</v>
      </c>
      <c r="H6" s="36">
        <f t="shared" ref="H6:H19" si="3">G6/$K6</f>
        <v>0.68388114128024446</v>
      </c>
      <c r="I6" s="35">
        <v>6415</v>
      </c>
      <c r="J6" s="36">
        <f t="shared" ref="J6:J19" si="4">I6/$K6</f>
        <v>0.31611885871975559</v>
      </c>
      <c r="K6" s="35">
        <f t="shared" ref="K6:K19" si="5">SUM(G6,I6)</f>
        <v>20293</v>
      </c>
      <c r="L6" s="35">
        <f>22230*M6</f>
        <v>15805.530000000002</v>
      </c>
      <c r="M6" s="36">
        <f t="shared" ref="M6:M19" si="6">100%-O6</f>
        <v>0.71100000000000008</v>
      </c>
      <c r="N6" s="35">
        <f>22230*O6</f>
        <v>6424.4699999999993</v>
      </c>
      <c r="O6" s="36">
        <v>0.28899999999999998</v>
      </c>
      <c r="P6" s="35">
        <f t="shared" ref="P6:P19" si="7">SUM(L6,N6)</f>
        <v>22230</v>
      </c>
      <c r="Q6" s="35">
        <f>R6*20677</f>
        <v>13874.267000000002</v>
      </c>
      <c r="R6" s="36">
        <f t="shared" ref="R6:R19" si="8">100%-T6</f>
        <v>0.67100000000000004</v>
      </c>
      <c r="S6" s="35">
        <f>T6*20677</f>
        <v>6802.7330000000002</v>
      </c>
      <c r="T6" s="36">
        <v>0.32900000000000001</v>
      </c>
      <c r="U6" s="35">
        <f t="shared" ref="U6:U19" si="9">SUM(Q6,S6)</f>
        <v>20677</v>
      </c>
      <c r="V6" s="35">
        <f>W6*'Indicatore 9_Attivazioni'!B46</f>
        <v>14457.975999999999</v>
      </c>
      <c r="W6" s="36">
        <v>0.64659999999999995</v>
      </c>
      <c r="X6" s="35">
        <f>Y6*'Indicatore 9_Attivazioni'!B46</f>
        <v>7901.5629008386804</v>
      </c>
      <c r="Y6" s="36">
        <v>0.35337937839171202</v>
      </c>
      <c r="Z6" s="35">
        <f t="shared" ref="Z6:Z19" si="10">SUM(V6,X6)</f>
        <v>22359.538900838677</v>
      </c>
      <c r="AA6" s="38">
        <v>15913</v>
      </c>
      <c r="AB6" s="36">
        <f t="shared" ref="AB6:AB19" si="11">AA6/AE6</f>
        <v>0.69096830221450278</v>
      </c>
      <c r="AC6" s="38">
        <v>7117</v>
      </c>
      <c r="AD6" s="73">
        <f t="shared" ref="AD6:AD19" si="12">AC6/AE6</f>
        <v>0.30903169778549716</v>
      </c>
      <c r="AE6" s="35">
        <f t="shared" ref="AE6:AE19" si="13">SUM(AA6,AC6)</f>
        <v>23030</v>
      </c>
    </row>
    <row r="7" spans="1:31" ht="18" customHeight="1">
      <c r="A7" s="8" t="s">
        <v>148</v>
      </c>
      <c r="B7" s="38">
        <v>5048</v>
      </c>
      <c r="C7" s="36">
        <f t="shared" si="0"/>
        <v>0.56795679567956792</v>
      </c>
      <c r="D7" s="38">
        <v>3840</v>
      </c>
      <c r="E7" s="36">
        <f t="shared" si="1"/>
        <v>0.43204320432043203</v>
      </c>
      <c r="F7" s="35">
        <f t="shared" si="2"/>
        <v>8888</v>
      </c>
      <c r="G7" s="38">
        <v>6633</v>
      </c>
      <c r="H7" s="36">
        <f t="shared" si="3"/>
        <v>0.60608552631578949</v>
      </c>
      <c r="I7" s="38">
        <v>4311</v>
      </c>
      <c r="J7" s="36">
        <f t="shared" si="4"/>
        <v>0.39391447368421051</v>
      </c>
      <c r="K7" s="35">
        <f t="shared" si="5"/>
        <v>10944</v>
      </c>
      <c r="L7" s="38">
        <f>12114*M7</f>
        <v>7777.1880000000001</v>
      </c>
      <c r="M7" s="39">
        <f t="shared" si="6"/>
        <v>0.64200000000000002</v>
      </c>
      <c r="N7" s="38">
        <f>12114*O7</f>
        <v>4336.8119999999999</v>
      </c>
      <c r="O7" s="39">
        <v>0.35799999999999998</v>
      </c>
      <c r="P7" s="35">
        <f t="shared" si="7"/>
        <v>12114</v>
      </c>
      <c r="Q7" s="38">
        <f>R7*11351</f>
        <v>6674.3880000000008</v>
      </c>
      <c r="R7" s="39">
        <f t="shared" si="8"/>
        <v>0.58800000000000008</v>
      </c>
      <c r="S7" s="38">
        <f>T7*11351</f>
        <v>4676.6120000000001</v>
      </c>
      <c r="T7" s="39">
        <v>0.41199999999999998</v>
      </c>
      <c r="U7" s="35">
        <f t="shared" si="9"/>
        <v>11351</v>
      </c>
      <c r="V7" s="38">
        <f>W7*'Indicatore 9_Attivazioni'!B47</f>
        <v>6797.8019999999997</v>
      </c>
      <c r="W7" s="39">
        <v>0.55879999999999996</v>
      </c>
      <c r="X7" s="38">
        <f>Y7*'Indicatore 9_Attivazioni'!B47</f>
        <v>5367.461371645436</v>
      </c>
      <c r="Y7" s="39">
        <v>0.441221649950303</v>
      </c>
      <c r="Z7" s="35">
        <f t="shared" si="10"/>
        <v>12165.263371645437</v>
      </c>
      <c r="AA7" s="35">
        <v>7608</v>
      </c>
      <c r="AB7" s="36">
        <f t="shared" si="11"/>
        <v>0.62803368003962357</v>
      </c>
      <c r="AC7" s="35">
        <v>4506</v>
      </c>
      <c r="AD7" s="73">
        <f t="shared" si="12"/>
        <v>0.37196631996037643</v>
      </c>
      <c r="AE7" s="35">
        <f t="shared" si="13"/>
        <v>12114</v>
      </c>
    </row>
    <row r="8" spans="1:31" ht="18" customHeight="1">
      <c r="A8" s="8" t="s">
        <v>149</v>
      </c>
      <c r="B8" s="35">
        <v>3512</v>
      </c>
      <c r="C8" s="36">
        <f t="shared" si="0"/>
        <v>0.66002631084382635</v>
      </c>
      <c r="D8" s="35">
        <v>1809</v>
      </c>
      <c r="E8" s="36">
        <f t="shared" si="1"/>
        <v>0.33997368915617365</v>
      </c>
      <c r="F8" s="35">
        <f t="shared" si="2"/>
        <v>5321</v>
      </c>
      <c r="G8" s="35">
        <v>4953</v>
      </c>
      <c r="H8" s="36">
        <f t="shared" si="3"/>
        <v>0.68563122923588038</v>
      </c>
      <c r="I8" s="35">
        <v>2271</v>
      </c>
      <c r="J8" s="36">
        <f t="shared" si="4"/>
        <v>0.31436877076411962</v>
      </c>
      <c r="K8" s="35">
        <f t="shared" si="5"/>
        <v>7224</v>
      </c>
      <c r="L8" s="35">
        <f>7574*M8</f>
        <v>5422.9839999999995</v>
      </c>
      <c r="M8" s="36">
        <f t="shared" si="6"/>
        <v>0.71599999999999997</v>
      </c>
      <c r="N8" s="35">
        <f>7574*O8</f>
        <v>2151.0159999999996</v>
      </c>
      <c r="O8" s="36">
        <v>0.28399999999999997</v>
      </c>
      <c r="P8" s="35">
        <f t="shared" si="7"/>
        <v>7573.9999999999991</v>
      </c>
      <c r="Q8" s="35">
        <f>R8*7739</f>
        <v>5192.8690000000006</v>
      </c>
      <c r="R8" s="36">
        <f t="shared" si="8"/>
        <v>0.67100000000000004</v>
      </c>
      <c r="S8" s="35">
        <f>T8*7739</f>
        <v>2546.1310000000003</v>
      </c>
      <c r="T8" s="36">
        <v>0.32900000000000001</v>
      </c>
      <c r="U8" s="35">
        <f t="shared" si="9"/>
        <v>7739.0000000000009</v>
      </c>
      <c r="V8" s="35">
        <f>W8*'Indicatore 9_Attivazioni'!B48</f>
        <v>4795.875</v>
      </c>
      <c r="W8" s="36">
        <v>0.60899999999999999</v>
      </c>
      <c r="X8" s="35">
        <f>Y8*'Indicatore 9_Attivazioni'!B48</f>
        <v>3079.3795620437982</v>
      </c>
      <c r="Y8" s="36">
        <v>0.39103232533889498</v>
      </c>
      <c r="Z8" s="35">
        <f t="shared" si="10"/>
        <v>7875.2545620437977</v>
      </c>
      <c r="AA8" s="38">
        <v>5836</v>
      </c>
      <c r="AB8" s="36">
        <f t="shared" si="11"/>
        <v>0.68902007083825267</v>
      </c>
      <c r="AC8" s="38">
        <v>2634</v>
      </c>
      <c r="AD8" s="73">
        <f t="shared" si="12"/>
        <v>0.31097992916174733</v>
      </c>
      <c r="AE8" s="35">
        <f t="shared" si="13"/>
        <v>8470</v>
      </c>
    </row>
    <row r="9" spans="1:31" ht="18" customHeight="1">
      <c r="A9" s="8" t="s">
        <v>150</v>
      </c>
      <c r="B9" s="38">
        <v>2199</v>
      </c>
      <c r="C9" s="36">
        <f t="shared" si="0"/>
        <v>0.62990547121168716</v>
      </c>
      <c r="D9" s="38">
        <v>1292</v>
      </c>
      <c r="E9" s="36">
        <f t="shared" si="1"/>
        <v>0.37009452878831278</v>
      </c>
      <c r="F9" s="35">
        <f t="shared" si="2"/>
        <v>3491</v>
      </c>
      <c r="G9" s="38">
        <v>2819</v>
      </c>
      <c r="H9" s="36">
        <f t="shared" si="3"/>
        <v>0.66407538280329803</v>
      </c>
      <c r="I9" s="38">
        <v>1426</v>
      </c>
      <c r="J9" s="36">
        <f t="shared" si="4"/>
        <v>0.33592461719670202</v>
      </c>
      <c r="K9" s="35">
        <f t="shared" si="5"/>
        <v>4245</v>
      </c>
      <c r="L9" s="38">
        <f>4827*M9</f>
        <v>3345.1110000000003</v>
      </c>
      <c r="M9" s="39">
        <f t="shared" si="6"/>
        <v>0.69300000000000006</v>
      </c>
      <c r="N9" s="38">
        <f>4827*O9</f>
        <v>1481.8889999999999</v>
      </c>
      <c r="O9" s="39">
        <v>0.307</v>
      </c>
      <c r="P9" s="35">
        <f t="shared" si="7"/>
        <v>4827</v>
      </c>
      <c r="Q9" s="38">
        <f>R9*4542</f>
        <v>2929.59</v>
      </c>
      <c r="R9" s="39">
        <f t="shared" si="8"/>
        <v>0.64500000000000002</v>
      </c>
      <c r="S9" s="38">
        <f>T9*4542</f>
        <v>1612.4099999999999</v>
      </c>
      <c r="T9" s="39">
        <v>0.35499999999999998</v>
      </c>
      <c r="U9" s="35">
        <f t="shared" si="9"/>
        <v>4542</v>
      </c>
      <c r="V9" s="38">
        <f>W9*'Indicatore 9_Attivazioni'!B49</f>
        <v>3262.5846000000001</v>
      </c>
      <c r="W9" s="39">
        <v>0.62180000000000002</v>
      </c>
      <c r="X9" s="38">
        <f>Y9*'Indicatore 9_Attivazioni'!B49</f>
        <v>1984.4492099322817</v>
      </c>
      <c r="Y9" s="39">
        <v>0.37820644366919798</v>
      </c>
      <c r="Z9" s="35">
        <f t="shared" si="10"/>
        <v>5247.0338099322817</v>
      </c>
      <c r="AA9" s="35">
        <v>3574</v>
      </c>
      <c r="AB9" s="36">
        <f t="shared" si="11"/>
        <v>0.67715043577112544</v>
      </c>
      <c r="AC9" s="35">
        <v>1704</v>
      </c>
      <c r="AD9" s="73">
        <f t="shared" si="12"/>
        <v>0.32284956422887456</v>
      </c>
      <c r="AE9" s="35">
        <f t="shared" si="13"/>
        <v>5278</v>
      </c>
    </row>
    <row r="10" spans="1:31" ht="18" customHeight="1">
      <c r="A10" s="8" t="s">
        <v>151</v>
      </c>
      <c r="B10" s="35">
        <v>1918</v>
      </c>
      <c r="C10" s="36">
        <f t="shared" si="0"/>
        <v>0.81686541737649065</v>
      </c>
      <c r="D10" s="35">
        <v>430</v>
      </c>
      <c r="E10" s="36">
        <f t="shared" si="1"/>
        <v>0.18313458262350937</v>
      </c>
      <c r="F10" s="35">
        <f t="shared" si="2"/>
        <v>2348</v>
      </c>
      <c r="G10" s="35">
        <v>1393</v>
      </c>
      <c r="H10" s="36">
        <f t="shared" si="3"/>
        <v>0.58677337826453246</v>
      </c>
      <c r="I10" s="35">
        <v>981</v>
      </c>
      <c r="J10" s="36">
        <f t="shared" si="4"/>
        <v>0.41322662173546759</v>
      </c>
      <c r="K10" s="35">
        <f t="shared" si="5"/>
        <v>2374</v>
      </c>
      <c r="L10" s="35">
        <f>2851*M10</f>
        <v>1853.15</v>
      </c>
      <c r="M10" s="36">
        <f t="shared" si="6"/>
        <v>0.65</v>
      </c>
      <c r="N10" s="35">
        <f>2851*O10</f>
        <v>997.84999999999991</v>
      </c>
      <c r="O10" s="36">
        <v>0.35</v>
      </c>
      <c r="P10" s="35">
        <f t="shared" si="7"/>
        <v>2851</v>
      </c>
      <c r="Q10" s="35">
        <f>R10*2920</f>
        <v>1737.3999999999999</v>
      </c>
      <c r="R10" s="36">
        <f t="shared" si="8"/>
        <v>0.59499999999999997</v>
      </c>
      <c r="S10" s="35">
        <f>T10*2920</f>
        <v>1182.6000000000001</v>
      </c>
      <c r="T10" s="36">
        <v>0.40500000000000003</v>
      </c>
      <c r="U10" s="35">
        <f t="shared" si="9"/>
        <v>2920</v>
      </c>
      <c r="V10" s="35">
        <f>W10*'Indicatore 9_Attivazioni'!B50</f>
        <v>1841.0348000000001</v>
      </c>
      <c r="W10" s="36">
        <v>0.55220000000000002</v>
      </c>
      <c r="X10" s="35">
        <f>Y10*'Indicatore 9_Attivazioni'!B50</f>
        <v>1492.9961340206203</v>
      </c>
      <c r="Y10" s="36">
        <v>0.44780927835051598</v>
      </c>
      <c r="Z10" s="35">
        <f t="shared" si="10"/>
        <v>3334.0309340206204</v>
      </c>
      <c r="AA10" s="38">
        <v>2151</v>
      </c>
      <c r="AB10" s="36">
        <f t="shared" si="11"/>
        <v>0.57822580645161292</v>
      </c>
      <c r="AC10" s="38">
        <v>1569</v>
      </c>
      <c r="AD10" s="73">
        <f t="shared" si="12"/>
        <v>0.42177419354838708</v>
      </c>
      <c r="AE10" s="35">
        <f t="shared" si="13"/>
        <v>3720</v>
      </c>
    </row>
    <row r="11" spans="1:31" ht="18" customHeight="1">
      <c r="A11" s="12" t="s">
        <v>107</v>
      </c>
      <c r="B11" s="38">
        <v>2666</v>
      </c>
      <c r="C11" s="36">
        <f t="shared" si="0"/>
        <v>0.77409988385598139</v>
      </c>
      <c r="D11" s="38">
        <v>778</v>
      </c>
      <c r="E11" s="36">
        <f t="shared" si="1"/>
        <v>0.22590011614401859</v>
      </c>
      <c r="F11" s="35">
        <f t="shared" si="2"/>
        <v>3444</v>
      </c>
      <c r="G11" s="38">
        <v>3092</v>
      </c>
      <c r="H11" s="36">
        <f t="shared" si="3"/>
        <v>0.7680079483358172</v>
      </c>
      <c r="I11" s="38">
        <v>934</v>
      </c>
      <c r="J11" s="36">
        <f t="shared" si="4"/>
        <v>0.23199205166418282</v>
      </c>
      <c r="K11" s="35">
        <f t="shared" si="5"/>
        <v>4026</v>
      </c>
      <c r="L11" s="38">
        <f>5020*M11</f>
        <v>3950.7400000000002</v>
      </c>
      <c r="M11" s="39">
        <f t="shared" si="6"/>
        <v>0.78700000000000003</v>
      </c>
      <c r="N11" s="38">
        <f>5020*O11</f>
        <v>1069.26</v>
      </c>
      <c r="O11" s="39">
        <v>0.21299999999999999</v>
      </c>
      <c r="P11" s="35">
        <f t="shared" si="7"/>
        <v>5020</v>
      </c>
      <c r="Q11" s="38">
        <f>R11*4625</f>
        <v>3237.5</v>
      </c>
      <c r="R11" s="39">
        <f t="shared" si="8"/>
        <v>0.7</v>
      </c>
      <c r="S11" s="38">
        <f>T11*4625</f>
        <v>1387.5</v>
      </c>
      <c r="T11" s="39">
        <v>0.3</v>
      </c>
      <c r="U11" s="35">
        <f t="shared" si="9"/>
        <v>4625</v>
      </c>
      <c r="V11" s="38">
        <f>W11*'Indicatore 9_Attivazioni'!B51</f>
        <v>3392.0704000000001</v>
      </c>
      <c r="W11" s="39">
        <v>0.67090000000000005</v>
      </c>
      <c r="X11" s="38">
        <f>Y11*'Indicatore 9_Attivazioni'!B51</f>
        <v>1663.9311235471359</v>
      </c>
      <c r="Y11" s="39">
        <v>0.32910030133448098</v>
      </c>
      <c r="Z11" s="35">
        <f t="shared" si="10"/>
        <v>5056.0015235471365</v>
      </c>
      <c r="AA11" s="35">
        <v>3531</v>
      </c>
      <c r="AB11" s="36">
        <f t="shared" si="11"/>
        <v>0.75031874203144922</v>
      </c>
      <c r="AC11" s="35">
        <v>1175</v>
      </c>
      <c r="AD11" s="73">
        <f t="shared" si="12"/>
        <v>0.24968125796855078</v>
      </c>
      <c r="AE11" s="35">
        <f t="shared" si="13"/>
        <v>4706</v>
      </c>
    </row>
    <row r="12" spans="1:31" ht="18" customHeight="1">
      <c r="A12" s="8" t="s">
        <v>152</v>
      </c>
      <c r="B12" s="35">
        <v>4334</v>
      </c>
      <c r="C12" s="36">
        <f t="shared" si="0"/>
        <v>0.58401832637110906</v>
      </c>
      <c r="D12" s="35">
        <v>3087</v>
      </c>
      <c r="E12" s="36">
        <f t="shared" si="1"/>
        <v>0.41598167362889099</v>
      </c>
      <c r="F12" s="35">
        <f t="shared" si="2"/>
        <v>7421</v>
      </c>
      <c r="G12" s="35">
        <v>5727</v>
      </c>
      <c r="H12" s="36">
        <f t="shared" si="3"/>
        <v>0.60970935803257742</v>
      </c>
      <c r="I12" s="35">
        <v>3666</v>
      </c>
      <c r="J12" s="36">
        <f t="shared" si="4"/>
        <v>0.39029064196742252</v>
      </c>
      <c r="K12" s="35">
        <f t="shared" si="5"/>
        <v>9393</v>
      </c>
      <c r="L12" s="35">
        <f>9848*M12</f>
        <v>6194.3919999999998</v>
      </c>
      <c r="M12" s="36">
        <f t="shared" si="6"/>
        <v>0.629</v>
      </c>
      <c r="N12" s="35">
        <f>9848*O12</f>
        <v>3653.6080000000002</v>
      </c>
      <c r="O12" s="36">
        <v>0.371</v>
      </c>
      <c r="P12" s="35">
        <f t="shared" si="7"/>
        <v>9848</v>
      </c>
      <c r="Q12" s="35">
        <f>R12*9535</f>
        <v>5606.5800000000008</v>
      </c>
      <c r="R12" s="36">
        <f t="shared" si="8"/>
        <v>0.58800000000000008</v>
      </c>
      <c r="S12" s="35">
        <f>T12*9535</f>
        <v>3928.4199999999996</v>
      </c>
      <c r="T12" s="36">
        <v>0.41199999999999998</v>
      </c>
      <c r="U12" s="35">
        <f t="shared" si="9"/>
        <v>9535</v>
      </c>
      <c r="V12" s="35">
        <f>W12*'Indicatore 9_Attivazioni'!B52</f>
        <v>6316.2638999999999</v>
      </c>
      <c r="W12" s="36">
        <v>0.56969999999999998</v>
      </c>
      <c r="X12" s="35">
        <f>Y12*'Indicatore 9_Attivazioni'!B52</f>
        <v>4771.2425998758026</v>
      </c>
      <c r="Y12" s="36">
        <v>0.43034568412336999</v>
      </c>
      <c r="Z12" s="35">
        <f t="shared" si="10"/>
        <v>11087.506499875803</v>
      </c>
      <c r="AA12" s="38">
        <v>7100</v>
      </c>
      <c r="AB12" s="36">
        <f t="shared" si="11"/>
        <v>0.63705697622252133</v>
      </c>
      <c r="AC12" s="38">
        <v>4045</v>
      </c>
      <c r="AD12" s="73">
        <f t="shared" si="12"/>
        <v>0.36294302377747867</v>
      </c>
      <c r="AE12" s="35">
        <f t="shared" si="13"/>
        <v>11145</v>
      </c>
    </row>
    <row r="13" spans="1:31" ht="18" customHeight="1">
      <c r="A13" s="12" t="s">
        <v>105</v>
      </c>
      <c r="B13" s="38">
        <v>3519</v>
      </c>
      <c r="C13" s="36">
        <f t="shared" si="0"/>
        <v>0.67003046458491999</v>
      </c>
      <c r="D13" s="38">
        <v>1733</v>
      </c>
      <c r="E13" s="36">
        <f t="shared" si="1"/>
        <v>0.32996953541507995</v>
      </c>
      <c r="F13" s="35">
        <f t="shared" si="2"/>
        <v>5252</v>
      </c>
      <c r="G13" s="38">
        <v>5059</v>
      </c>
      <c r="H13" s="36">
        <f t="shared" si="3"/>
        <v>0.73596159441373288</v>
      </c>
      <c r="I13" s="38">
        <v>1815</v>
      </c>
      <c r="J13" s="36">
        <f t="shared" si="4"/>
        <v>0.26403840558626707</v>
      </c>
      <c r="K13" s="35">
        <f t="shared" si="5"/>
        <v>6874</v>
      </c>
      <c r="L13" s="38">
        <f>7362*M13</f>
        <v>5661.3779999999997</v>
      </c>
      <c r="M13" s="39">
        <f t="shared" si="6"/>
        <v>0.76900000000000002</v>
      </c>
      <c r="N13" s="38">
        <f>7362*O13</f>
        <v>1700.6220000000001</v>
      </c>
      <c r="O13" s="39">
        <v>0.23100000000000001</v>
      </c>
      <c r="P13" s="35">
        <f t="shared" si="7"/>
        <v>7362</v>
      </c>
      <c r="Q13" s="38">
        <f>R13*6517</f>
        <v>5024.607</v>
      </c>
      <c r="R13" s="39">
        <f t="shared" si="8"/>
        <v>0.77100000000000002</v>
      </c>
      <c r="S13" s="38">
        <f>T13*6517</f>
        <v>1492.393</v>
      </c>
      <c r="T13" s="39">
        <v>0.22900000000000001</v>
      </c>
      <c r="U13" s="35">
        <f t="shared" si="9"/>
        <v>6517</v>
      </c>
      <c r="V13" s="38">
        <f>W13*'Indicatore 9_Attivazioni'!B53</f>
        <v>4676.9183999999996</v>
      </c>
      <c r="W13" s="39">
        <v>0.75239999999999996</v>
      </c>
      <c r="X13" s="38">
        <f>Y13*'Indicatore 9_Attivazioni'!B53</f>
        <v>1538.8822542770895</v>
      </c>
      <c r="Y13" s="39">
        <v>0.24756793022475701</v>
      </c>
      <c r="Z13" s="35">
        <f t="shared" si="10"/>
        <v>6215.8006542770891</v>
      </c>
      <c r="AA13" s="35">
        <v>5291</v>
      </c>
      <c r="AB13" s="36">
        <f t="shared" si="11"/>
        <v>0.73701072572781723</v>
      </c>
      <c r="AC13" s="35">
        <v>1888</v>
      </c>
      <c r="AD13" s="73">
        <f t="shared" si="12"/>
        <v>0.26298927427218277</v>
      </c>
      <c r="AE13" s="35">
        <f t="shared" si="13"/>
        <v>7179</v>
      </c>
    </row>
    <row r="14" spans="1:31" ht="18" customHeight="1">
      <c r="A14" s="8" t="s">
        <v>153</v>
      </c>
      <c r="B14" s="35">
        <f>798-466</f>
        <v>332</v>
      </c>
      <c r="C14" s="36">
        <f t="shared" si="0"/>
        <v>0.41604010025062654</v>
      </c>
      <c r="D14" s="35">
        <v>466</v>
      </c>
      <c r="E14" s="36">
        <f t="shared" si="1"/>
        <v>0.58395989974937346</v>
      </c>
      <c r="F14" s="35">
        <f t="shared" si="2"/>
        <v>798</v>
      </c>
      <c r="G14" s="35">
        <v>771</v>
      </c>
      <c r="H14" s="36">
        <f t="shared" si="3"/>
        <v>0.94485294117647056</v>
      </c>
      <c r="I14" s="35">
        <v>45</v>
      </c>
      <c r="J14" s="36">
        <f t="shared" si="4"/>
        <v>5.514705882352941E-2</v>
      </c>
      <c r="K14" s="35">
        <f t="shared" si="5"/>
        <v>816</v>
      </c>
      <c r="L14" s="35">
        <f>834*M14</f>
        <v>792.3</v>
      </c>
      <c r="M14" s="36">
        <f t="shared" si="6"/>
        <v>0.95</v>
      </c>
      <c r="N14" s="35">
        <f>834*O14</f>
        <v>41.7</v>
      </c>
      <c r="O14" s="36">
        <v>0.05</v>
      </c>
      <c r="P14" s="35">
        <f t="shared" si="7"/>
        <v>834</v>
      </c>
      <c r="Q14" s="35">
        <f>R14*673</f>
        <v>625.89</v>
      </c>
      <c r="R14" s="36">
        <f t="shared" si="8"/>
        <v>0.92999999999999994</v>
      </c>
      <c r="S14" s="35">
        <f>T14*673</f>
        <v>47.110000000000007</v>
      </c>
      <c r="T14" s="36">
        <v>7.0000000000000007E-2</v>
      </c>
      <c r="U14" s="35">
        <f t="shared" si="9"/>
        <v>673</v>
      </c>
      <c r="V14" s="35">
        <f>W14*'Indicatore 9_Attivazioni'!B54</f>
        <v>778.97249999999997</v>
      </c>
      <c r="W14" s="36">
        <v>0.97250000000000003</v>
      </c>
      <c r="X14" s="35">
        <f>Y14*'Indicatore 9_Attivazioni'!B54</f>
        <v>22.0275</v>
      </c>
      <c r="Y14" s="36">
        <v>2.75E-2</v>
      </c>
      <c r="Z14" s="35">
        <f t="shared" si="10"/>
        <v>801</v>
      </c>
      <c r="AA14" s="38">
        <v>691</v>
      </c>
      <c r="AB14" s="36">
        <f t="shared" si="11"/>
        <v>0.95048143053645118</v>
      </c>
      <c r="AC14" s="38">
        <v>36</v>
      </c>
      <c r="AD14" s="73">
        <f t="shared" si="12"/>
        <v>4.951856946354883E-2</v>
      </c>
      <c r="AE14" s="35">
        <f t="shared" si="13"/>
        <v>727</v>
      </c>
    </row>
    <row r="15" spans="1:31" ht="18" customHeight="1">
      <c r="A15" s="12" t="s">
        <v>97</v>
      </c>
      <c r="B15" s="38">
        <v>2174</v>
      </c>
      <c r="C15" s="36">
        <f t="shared" si="0"/>
        <v>0.83486943164362515</v>
      </c>
      <c r="D15" s="38">
        <v>430</v>
      </c>
      <c r="E15" s="36">
        <f t="shared" si="1"/>
        <v>0.1651305683563748</v>
      </c>
      <c r="F15" s="35">
        <f t="shared" si="2"/>
        <v>2604</v>
      </c>
      <c r="G15" s="38">
        <v>3639</v>
      </c>
      <c r="H15" s="36">
        <f t="shared" si="3"/>
        <v>0.86211798152096664</v>
      </c>
      <c r="I15" s="38">
        <v>582</v>
      </c>
      <c r="J15" s="36">
        <f t="shared" si="4"/>
        <v>0.13788201847903339</v>
      </c>
      <c r="K15" s="35">
        <f t="shared" si="5"/>
        <v>4221</v>
      </c>
      <c r="L15" s="38">
        <f>4976*M15</f>
        <v>4423.6639999999998</v>
      </c>
      <c r="M15" s="39">
        <f t="shared" si="6"/>
        <v>0.88900000000000001</v>
      </c>
      <c r="N15" s="38">
        <f>4976*O15</f>
        <v>552.33600000000001</v>
      </c>
      <c r="O15" s="39">
        <v>0.111</v>
      </c>
      <c r="P15" s="35">
        <f t="shared" si="7"/>
        <v>4976</v>
      </c>
      <c r="Q15" s="38">
        <f>R15*4070</f>
        <v>3601.95</v>
      </c>
      <c r="R15" s="39">
        <f t="shared" si="8"/>
        <v>0.88500000000000001</v>
      </c>
      <c r="S15" s="38">
        <f>T15*4070</f>
        <v>468.05</v>
      </c>
      <c r="T15" s="39">
        <v>0.115</v>
      </c>
      <c r="U15" s="35">
        <f t="shared" si="9"/>
        <v>4070</v>
      </c>
      <c r="V15" s="38">
        <f>W15*'Indicatore 9_Attivazioni'!B55</f>
        <v>3014.2783999999997</v>
      </c>
      <c r="W15" s="39">
        <v>0.88239999999999996</v>
      </c>
      <c r="X15" s="38">
        <f>Y15*'Indicatore 9_Attivazioni'!B55</f>
        <v>401.58027660853782</v>
      </c>
      <c r="Y15" s="39">
        <v>0.117558628983764</v>
      </c>
      <c r="Z15" s="35">
        <f t="shared" si="10"/>
        <v>3415.8586766085373</v>
      </c>
      <c r="AA15" s="35">
        <v>3366</v>
      </c>
      <c r="AB15" s="36">
        <f t="shared" si="11"/>
        <v>0.89189189189189189</v>
      </c>
      <c r="AC15" s="35">
        <v>408</v>
      </c>
      <c r="AD15" s="73">
        <f t="shared" si="12"/>
        <v>0.10810810810810811</v>
      </c>
      <c r="AE15" s="35">
        <f t="shared" si="13"/>
        <v>3774</v>
      </c>
    </row>
    <row r="16" spans="1:31" ht="18" customHeight="1">
      <c r="A16" s="10" t="s">
        <v>99</v>
      </c>
      <c r="B16" s="35">
        <v>783</v>
      </c>
      <c r="C16" s="36">
        <f t="shared" si="0"/>
        <v>0.82594936708860756</v>
      </c>
      <c r="D16" s="35">
        <v>165</v>
      </c>
      <c r="E16" s="36">
        <f t="shared" si="1"/>
        <v>0.17405063291139242</v>
      </c>
      <c r="F16" s="35">
        <f t="shared" si="2"/>
        <v>948</v>
      </c>
      <c r="G16" s="35">
        <v>1068</v>
      </c>
      <c r="H16" s="36">
        <f t="shared" si="3"/>
        <v>0.87756778964667215</v>
      </c>
      <c r="I16" s="35">
        <v>149</v>
      </c>
      <c r="J16" s="36">
        <f t="shared" si="4"/>
        <v>0.12243221035332785</v>
      </c>
      <c r="K16" s="35">
        <f t="shared" si="5"/>
        <v>1217</v>
      </c>
      <c r="L16" s="35">
        <f>1138*M16</f>
        <v>965.024</v>
      </c>
      <c r="M16" s="36">
        <f t="shared" si="6"/>
        <v>0.84799999999999998</v>
      </c>
      <c r="N16" s="35">
        <f>1138*O16</f>
        <v>172.976</v>
      </c>
      <c r="O16" s="36">
        <v>0.152</v>
      </c>
      <c r="P16" s="35">
        <f t="shared" si="7"/>
        <v>1138</v>
      </c>
      <c r="Q16" s="35">
        <f>R16*1073</f>
        <v>948.53200000000004</v>
      </c>
      <c r="R16" s="36">
        <f t="shared" si="8"/>
        <v>0.88400000000000001</v>
      </c>
      <c r="S16" s="35">
        <f>T16*1073</f>
        <v>124.468</v>
      </c>
      <c r="T16" s="36">
        <v>0.11600000000000001</v>
      </c>
      <c r="U16" s="35">
        <f t="shared" si="9"/>
        <v>1073</v>
      </c>
      <c r="V16" s="35">
        <f>W16*'Indicatore 9_Attivazioni'!B56</f>
        <v>1002.0505000000001</v>
      </c>
      <c r="W16" s="36">
        <v>0.89870000000000005</v>
      </c>
      <c r="X16" s="35">
        <f>Y16*'Indicatore 9_Attivazioni'!B56</f>
        <v>112.91139240506315</v>
      </c>
      <c r="Y16" s="36">
        <v>0.10126582278481</v>
      </c>
      <c r="Z16" s="35">
        <f t="shared" si="10"/>
        <v>1114.9618924050633</v>
      </c>
      <c r="AA16" s="38">
        <v>1053</v>
      </c>
      <c r="AB16" s="36">
        <f t="shared" si="11"/>
        <v>0.92206654991243431</v>
      </c>
      <c r="AC16" s="38">
        <v>89</v>
      </c>
      <c r="AD16" s="73">
        <f t="shared" si="12"/>
        <v>7.7933450087565678E-2</v>
      </c>
      <c r="AE16" s="35">
        <f t="shared" si="13"/>
        <v>1142</v>
      </c>
    </row>
    <row r="17" spans="1:31" ht="18" customHeight="1">
      <c r="A17" s="12" t="s">
        <v>100</v>
      </c>
      <c r="B17" s="38">
        <v>684</v>
      </c>
      <c r="C17" s="36">
        <f t="shared" si="0"/>
        <v>0.51082897684839434</v>
      </c>
      <c r="D17" s="38">
        <v>655</v>
      </c>
      <c r="E17" s="36">
        <f t="shared" si="1"/>
        <v>0.48917102315160566</v>
      </c>
      <c r="F17" s="35">
        <f t="shared" si="2"/>
        <v>1339</v>
      </c>
      <c r="G17" s="38">
        <v>973</v>
      </c>
      <c r="H17" s="36">
        <f t="shared" si="3"/>
        <v>0.55600000000000005</v>
      </c>
      <c r="I17" s="38">
        <v>777</v>
      </c>
      <c r="J17" s="36">
        <f t="shared" si="4"/>
        <v>0.44400000000000001</v>
      </c>
      <c r="K17" s="35">
        <f t="shared" si="5"/>
        <v>1750</v>
      </c>
      <c r="L17" s="38">
        <f>1877*M17</f>
        <v>1167.4939999999999</v>
      </c>
      <c r="M17" s="39">
        <f t="shared" si="6"/>
        <v>0.622</v>
      </c>
      <c r="N17" s="38">
        <f>1877*O17</f>
        <v>709.50599999999997</v>
      </c>
      <c r="O17" s="39">
        <v>0.378</v>
      </c>
      <c r="P17" s="35">
        <f t="shared" si="7"/>
        <v>1877</v>
      </c>
      <c r="Q17" s="38">
        <f>R17*1851</f>
        <v>1023.6029999999998</v>
      </c>
      <c r="R17" s="39">
        <f t="shared" si="8"/>
        <v>0.55299999999999994</v>
      </c>
      <c r="S17" s="38">
        <f>T17*1851</f>
        <v>827.39700000000005</v>
      </c>
      <c r="T17" s="39">
        <v>0.44700000000000001</v>
      </c>
      <c r="U17" s="35">
        <f t="shared" si="9"/>
        <v>1851</v>
      </c>
      <c r="V17" s="38">
        <f>W17*'Indicatore 9_Attivazioni'!B57</f>
        <v>920.86649999999997</v>
      </c>
      <c r="W17" s="39">
        <v>0.47589999999999999</v>
      </c>
      <c r="X17" s="38">
        <f>Y17*'Indicatore 9_Attivazioni'!B57</f>
        <v>1014.0463917525765</v>
      </c>
      <c r="Y17" s="39">
        <v>0.524054982817869</v>
      </c>
      <c r="Z17" s="35">
        <f t="shared" si="10"/>
        <v>1934.9128917525763</v>
      </c>
      <c r="AA17" s="35">
        <v>1183</v>
      </c>
      <c r="AB17" s="36">
        <f t="shared" si="11"/>
        <v>0.50991379310344831</v>
      </c>
      <c r="AC17" s="35">
        <v>1137</v>
      </c>
      <c r="AD17" s="73">
        <f t="shared" si="12"/>
        <v>0.49008620689655175</v>
      </c>
      <c r="AE17" s="35">
        <f t="shared" si="13"/>
        <v>2320</v>
      </c>
    </row>
    <row r="18" spans="1:31" ht="18" customHeight="1">
      <c r="A18" s="10" t="s">
        <v>154</v>
      </c>
      <c r="B18" s="35">
        <v>936</v>
      </c>
      <c r="C18" s="36">
        <f t="shared" si="0"/>
        <v>0.54386984311446829</v>
      </c>
      <c r="D18" s="35">
        <v>785</v>
      </c>
      <c r="E18" s="36">
        <f t="shared" si="1"/>
        <v>0.45613015688553166</v>
      </c>
      <c r="F18" s="35">
        <f t="shared" si="2"/>
        <v>1721</v>
      </c>
      <c r="G18" s="35">
        <v>1383</v>
      </c>
      <c r="H18" s="36">
        <f t="shared" si="3"/>
        <v>0.57409713574097132</v>
      </c>
      <c r="I18" s="35">
        <v>1026</v>
      </c>
      <c r="J18" s="36">
        <f t="shared" si="4"/>
        <v>0.42590286425902862</v>
      </c>
      <c r="K18" s="35">
        <f t="shared" si="5"/>
        <v>2409</v>
      </c>
      <c r="L18" s="35">
        <f>2591*M18</f>
        <v>1562.373</v>
      </c>
      <c r="M18" s="36">
        <f t="shared" si="6"/>
        <v>0.60299999999999998</v>
      </c>
      <c r="N18" s="35">
        <f>2591*O18</f>
        <v>1028.627</v>
      </c>
      <c r="O18" s="36">
        <v>0.39700000000000002</v>
      </c>
      <c r="P18" s="35">
        <f t="shared" si="7"/>
        <v>2591</v>
      </c>
      <c r="Q18" s="35">
        <f>R18*2752</f>
        <v>1337.472</v>
      </c>
      <c r="R18" s="36">
        <f t="shared" si="8"/>
        <v>0.48599999999999999</v>
      </c>
      <c r="S18" s="35">
        <f>T18*2752</f>
        <v>1414.528</v>
      </c>
      <c r="T18" s="36">
        <v>0.51400000000000001</v>
      </c>
      <c r="U18" s="35">
        <f t="shared" si="9"/>
        <v>2752</v>
      </c>
      <c r="V18" s="35">
        <f>W18*'Indicatore 9_Attivazioni'!B58</f>
        <v>362.47019999999998</v>
      </c>
      <c r="W18" s="36">
        <v>0.1167</v>
      </c>
      <c r="X18" s="35">
        <f>Y18*'Indicatore 9_Attivazioni'!B58</f>
        <v>2743.3947772657457</v>
      </c>
      <c r="Y18" s="36">
        <v>0.88325652841781899</v>
      </c>
      <c r="Z18" s="35">
        <f t="shared" si="10"/>
        <v>3105.8649772657454</v>
      </c>
      <c r="AA18" s="38">
        <v>2025</v>
      </c>
      <c r="AB18" s="36">
        <f t="shared" si="11"/>
        <v>0.56929997188642112</v>
      </c>
      <c r="AC18" s="38">
        <v>1532</v>
      </c>
      <c r="AD18" s="73">
        <f t="shared" si="12"/>
        <v>0.43070002811357888</v>
      </c>
      <c r="AE18" s="35">
        <f t="shared" si="13"/>
        <v>3557</v>
      </c>
    </row>
    <row r="19" spans="1:31" ht="18" customHeight="1">
      <c r="A19" s="12" t="s">
        <v>155</v>
      </c>
      <c r="B19" s="38">
        <v>5174</v>
      </c>
      <c r="C19" s="36">
        <f t="shared" si="0"/>
        <v>0.5940980594787002</v>
      </c>
      <c r="D19" s="38">
        <v>3535</v>
      </c>
      <c r="E19" s="36">
        <f t="shared" si="1"/>
        <v>0.4059019405212998</v>
      </c>
      <c r="F19" s="35">
        <f t="shared" si="2"/>
        <v>8709</v>
      </c>
      <c r="G19" s="38">
        <v>6044</v>
      </c>
      <c r="H19" s="36">
        <f t="shared" si="3"/>
        <v>0.6117408906882591</v>
      </c>
      <c r="I19" s="38">
        <v>3836</v>
      </c>
      <c r="J19" s="36">
        <f t="shared" si="4"/>
        <v>0.3882591093117409</v>
      </c>
      <c r="K19" s="35">
        <f t="shared" si="5"/>
        <v>9880</v>
      </c>
      <c r="L19" s="38">
        <f>10814*M19</f>
        <v>6899.3320000000003</v>
      </c>
      <c r="M19" s="39">
        <f t="shared" si="6"/>
        <v>0.63800000000000001</v>
      </c>
      <c r="N19" s="38">
        <f>10814*O19</f>
        <v>3914.6679999999997</v>
      </c>
      <c r="O19" s="39">
        <v>0.36199999999999999</v>
      </c>
      <c r="P19" s="35">
        <f t="shared" si="7"/>
        <v>10814</v>
      </c>
      <c r="Q19" s="38">
        <f>R19*10258</f>
        <v>6329.1859999999997</v>
      </c>
      <c r="R19" s="39">
        <f t="shared" si="8"/>
        <v>0.61699999999999999</v>
      </c>
      <c r="S19" s="38">
        <f>T19*10258</f>
        <v>3928.8139999999999</v>
      </c>
      <c r="T19" s="39">
        <v>0.38300000000000001</v>
      </c>
      <c r="U19" s="35">
        <f t="shared" si="9"/>
        <v>10258</v>
      </c>
      <c r="V19" s="38">
        <f>W19*'Indicatore 9_Attivazioni'!B59</f>
        <v>9227.5925999999999</v>
      </c>
      <c r="W19" s="39">
        <v>0.76980000000000004</v>
      </c>
      <c r="X19" s="38">
        <f>Y19*'Indicatore 9_Attivazioni'!B59</f>
        <v>2759.4074000000001</v>
      </c>
      <c r="Y19" s="39">
        <v>0.23019999999999999</v>
      </c>
      <c r="Z19" s="35">
        <f t="shared" si="10"/>
        <v>11987</v>
      </c>
      <c r="AA19" s="38">
        <v>7604</v>
      </c>
      <c r="AB19" s="36">
        <f t="shared" si="11"/>
        <v>0.66064291920069507</v>
      </c>
      <c r="AC19" s="35">
        <v>3906</v>
      </c>
      <c r="AD19" s="73">
        <f t="shared" si="12"/>
        <v>0.33935708079930493</v>
      </c>
      <c r="AE19" s="35">
        <f t="shared" si="13"/>
        <v>11510</v>
      </c>
    </row>
    <row r="20" spans="1:31" ht="15.75" customHeight="1">
      <c r="A20" s="77" t="s">
        <v>95</v>
      </c>
      <c r="B20" s="24"/>
      <c r="C20" s="40"/>
      <c r="D20" s="24"/>
      <c r="E20" s="40"/>
      <c r="F20" s="40"/>
      <c r="G20" s="24"/>
      <c r="H20" s="40"/>
      <c r="I20" s="24"/>
      <c r="J20" s="40"/>
      <c r="K20" s="40"/>
      <c r="L20" s="24"/>
      <c r="M20" s="40"/>
      <c r="N20" s="24"/>
      <c r="O20" s="40"/>
      <c r="P20" s="40"/>
      <c r="Q20" s="24"/>
      <c r="R20" s="40"/>
      <c r="S20" s="79"/>
      <c r="T20" s="80"/>
      <c r="U20" s="81"/>
      <c r="V20" s="24"/>
      <c r="W20" s="40"/>
      <c r="X20" s="24"/>
      <c r="Y20" s="40"/>
      <c r="Z20" s="40"/>
      <c r="AA20" s="40"/>
      <c r="AB20" s="40"/>
    </row>
    <row r="21" spans="1:31" ht="15.75" customHeight="1">
      <c r="A21" s="14" t="s">
        <v>160</v>
      </c>
      <c r="B21" s="24"/>
      <c r="C21" s="40"/>
      <c r="D21" s="24"/>
      <c r="E21" s="83"/>
      <c r="F21" s="83"/>
      <c r="G21" s="84"/>
      <c r="H21" s="85"/>
      <c r="I21" s="84"/>
      <c r="J21" s="85"/>
      <c r="K21" s="85"/>
      <c r="L21" s="84"/>
      <c r="M21" s="86"/>
      <c r="N21" s="24"/>
      <c r="O21" s="40"/>
      <c r="P21" s="40"/>
      <c r="Q21" s="24"/>
      <c r="R21" s="40"/>
      <c r="S21" s="79"/>
      <c r="T21" s="80"/>
      <c r="U21" s="81"/>
      <c r="V21" s="24"/>
      <c r="W21" s="40"/>
      <c r="X21" s="24"/>
      <c r="Y21" s="40"/>
      <c r="Z21" s="40"/>
      <c r="AA21" s="40"/>
      <c r="AB21" s="40"/>
    </row>
    <row r="22" spans="1:31" ht="15.75" customHeight="1">
      <c r="A22" s="21"/>
      <c r="B22" s="21"/>
      <c r="C22" s="86"/>
      <c r="D22" s="24"/>
      <c r="E22" s="86"/>
      <c r="F22" s="86"/>
      <c r="G22" s="21"/>
      <c r="H22" s="86"/>
      <c r="I22" s="21"/>
      <c r="J22" s="86"/>
      <c r="K22" s="86"/>
      <c r="L22" s="21"/>
      <c r="M22" s="40"/>
      <c r="N22" s="24"/>
      <c r="O22" s="40"/>
      <c r="P22" s="40"/>
      <c r="Q22" s="24"/>
      <c r="R22" s="40"/>
      <c r="S22" s="79"/>
      <c r="T22" s="87"/>
      <c r="U22" s="81"/>
      <c r="V22" s="24"/>
      <c r="W22" s="40"/>
      <c r="X22" s="24"/>
      <c r="Y22" s="40"/>
      <c r="Z22" s="40"/>
      <c r="AA22" s="38"/>
      <c r="AB22" s="40"/>
    </row>
    <row r="23" spans="1:31" ht="15.75" customHeight="1">
      <c r="A23" s="24"/>
      <c r="B23" s="24"/>
      <c r="C23" s="40"/>
      <c r="D23" s="24"/>
      <c r="E23" s="40"/>
      <c r="F23" s="40"/>
      <c r="G23" s="24"/>
      <c r="H23" s="40"/>
      <c r="I23" s="24"/>
      <c r="J23" s="40"/>
      <c r="K23" s="40"/>
      <c r="L23" s="24"/>
      <c r="M23" s="40"/>
      <c r="N23" s="24"/>
      <c r="O23" s="40"/>
      <c r="P23" s="40"/>
      <c r="Q23" s="24"/>
      <c r="R23" s="40"/>
      <c r="S23" s="24"/>
      <c r="T23" s="40"/>
      <c r="U23" s="40"/>
      <c r="V23" s="24"/>
      <c r="W23" s="40"/>
      <c r="X23" s="24"/>
      <c r="Y23" s="40"/>
      <c r="Z23" s="40"/>
      <c r="AA23" s="40"/>
      <c r="AB23" s="40"/>
    </row>
    <row r="24" spans="1:31" ht="15.75" customHeight="1">
      <c r="A24" s="24"/>
      <c r="B24" s="24"/>
      <c r="C24" s="40"/>
      <c r="D24" s="24"/>
      <c r="E24" s="40"/>
      <c r="F24" s="40"/>
      <c r="G24" s="24"/>
      <c r="H24" s="40"/>
      <c r="I24" s="24"/>
      <c r="J24" s="40"/>
      <c r="K24" s="40"/>
      <c r="L24" s="24"/>
      <c r="M24" s="40"/>
      <c r="N24" s="24"/>
      <c r="O24" s="40"/>
      <c r="P24" s="40"/>
      <c r="Q24" s="24"/>
      <c r="R24" s="40"/>
      <c r="S24" s="24"/>
      <c r="T24" s="40"/>
      <c r="U24" s="40"/>
      <c r="V24" s="24"/>
      <c r="W24" s="40"/>
      <c r="X24" s="24"/>
      <c r="Y24" s="40"/>
      <c r="Z24" s="40"/>
      <c r="AA24" s="40"/>
      <c r="AB24" s="40"/>
    </row>
    <row r="25" spans="1:31" ht="15.75" customHeight="1">
      <c r="A25" s="24"/>
      <c r="B25" s="24"/>
      <c r="C25" s="40"/>
      <c r="D25" s="24"/>
      <c r="E25" s="40"/>
      <c r="F25" s="40"/>
      <c r="G25" s="24"/>
      <c r="H25" s="40"/>
      <c r="I25" s="24"/>
      <c r="J25" s="40"/>
      <c r="K25" s="40"/>
      <c r="L25" s="24"/>
      <c r="M25" s="40"/>
      <c r="N25" s="24"/>
      <c r="O25" s="40"/>
      <c r="P25" s="40"/>
      <c r="Q25" s="24"/>
      <c r="R25" s="40"/>
      <c r="S25" s="24"/>
      <c r="T25" s="40"/>
      <c r="U25" s="40"/>
      <c r="V25" s="24"/>
      <c r="W25" s="40"/>
      <c r="X25" s="24"/>
      <c r="Y25" s="40"/>
      <c r="Z25" s="40"/>
      <c r="AA25" s="40"/>
      <c r="AB25" s="40"/>
    </row>
    <row r="26" spans="1:31" ht="15.75" customHeight="1">
      <c r="A26" s="24"/>
      <c r="B26" s="24"/>
      <c r="C26" s="40"/>
      <c r="D26" s="24"/>
      <c r="E26" s="40"/>
      <c r="F26" s="40"/>
      <c r="G26" s="24"/>
      <c r="H26" s="40"/>
      <c r="I26" s="24"/>
      <c r="J26" s="40"/>
      <c r="K26" s="40"/>
      <c r="L26" s="24"/>
      <c r="M26" s="40"/>
      <c r="N26" s="24"/>
      <c r="O26" s="40"/>
      <c r="P26" s="40"/>
      <c r="Q26" s="24"/>
      <c r="R26" s="40"/>
      <c r="S26" s="24"/>
      <c r="T26" s="40"/>
      <c r="U26" s="40"/>
      <c r="V26" s="24"/>
      <c r="W26" s="40"/>
      <c r="X26" s="24"/>
      <c r="Y26" s="40"/>
      <c r="Z26" s="40"/>
      <c r="AA26" s="40"/>
      <c r="AB26" s="40"/>
    </row>
    <row r="27" spans="1:31" ht="15.75" customHeight="1">
      <c r="A27" s="24"/>
      <c r="B27" s="24"/>
      <c r="C27" s="40"/>
      <c r="D27" s="24"/>
      <c r="E27" s="40"/>
      <c r="F27" s="40"/>
      <c r="G27" s="24"/>
      <c r="H27" s="40"/>
      <c r="I27" s="24"/>
      <c r="J27" s="40"/>
      <c r="K27" s="40"/>
      <c r="L27" s="24"/>
      <c r="M27" s="40"/>
      <c r="N27" s="24"/>
      <c r="O27" s="40"/>
      <c r="P27" s="40"/>
      <c r="Q27" s="24"/>
      <c r="R27" s="40"/>
      <c r="S27" s="24"/>
      <c r="T27" s="40"/>
      <c r="U27" s="40"/>
      <c r="V27" s="24"/>
      <c r="W27" s="40"/>
      <c r="X27" s="24"/>
      <c r="Y27" s="40"/>
      <c r="Z27" s="40"/>
      <c r="AA27" s="40"/>
      <c r="AB27" s="40"/>
    </row>
    <row r="28" spans="1:31" ht="15.75" customHeight="1">
      <c r="A28" s="24"/>
      <c r="B28" s="24"/>
      <c r="C28" s="40"/>
      <c r="D28" s="24"/>
      <c r="E28" s="40"/>
      <c r="F28" s="40"/>
      <c r="G28" s="24"/>
      <c r="H28" s="40"/>
      <c r="I28" s="24"/>
      <c r="J28" s="40"/>
      <c r="K28" s="40"/>
      <c r="L28" s="24"/>
      <c r="M28" s="40"/>
      <c r="N28" s="24"/>
      <c r="O28" s="40"/>
      <c r="P28" s="40"/>
      <c r="Q28" s="24"/>
      <c r="R28" s="40"/>
      <c r="S28" s="24"/>
      <c r="T28" s="40"/>
      <c r="U28" s="40"/>
      <c r="V28" s="24"/>
      <c r="W28" s="40"/>
      <c r="X28" s="24"/>
      <c r="Y28" s="40"/>
      <c r="Z28" s="40"/>
      <c r="AA28" s="40"/>
      <c r="AB28" s="40"/>
    </row>
    <row r="29" spans="1:31" ht="15.75" customHeight="1">
      <c r="A29" s="24"/>
      <c r="B29" s="24"/>
      <c r="C29" s="40"/>
      <c r="D29" s="24"/>
      <c r="E29" s="40"/>
      <c r="F29" s="40"/>
      <c r="G29" s="24"/>
      <c r="H29" s="40"/>
      <c r="I29" s="24"/>
      <c r="J29" s="40"/>
      <c r="K29" s="40"/>
      <c r="L29" s="24"/>
      <c r="M29" s="40"/>
      <c r="N29" s="24"/>
      <c r="O29" s="40"/>
      <c r="P29" s="40"/>
      <c r="Q29" s="24"/>
      <c r="R29" s="40"/>
      <c r="S29" s="24"/>
      <c r="T29" s="40"/>
      <c r="U29" s="40"/>
      <c r="V29" s="24"/>
      <c r="W29" s="40"/>
      <c r="X29" s="24"/>
      <c r="Y29" s="40"/>
      <c r="Z29" s="40"/>
      <c r="AA29" s="40"/>
      <c r="AB29" s="40"/>
    </row>
    <row r="30" spans="1:31" ht="15.75" customHeight="1">
      <c r="A30" s="24"/>
      <c r="B30" s="24"/>
      <c r="C30" s="40"/>
      <c r="D30" s="24"/>
      <c r="E30" s="40"/>
      <c r="F30" s="40"/>
      <c r="G30" s="24"/>
      <c r="H30" s="40"/>
      <c r="I30" s="24"/>
      <c r="J30" s="40"/>
      <c r="K30" s="40"/>
      <c r="L30" s="24"/>
      <c r="M30" s="40"/>
      <c r="N30" s="24"/>
      <c r="O30" s="40"/>
      <c r="P30" s="40"/>
      <c r="Q30" s="24"/>
      <c r="R30" s="40"/>
      <c r="S30" s="24"/>
      <c r="T30" s="40"/>
      <c r="U30" s="40"/>
      <c r="V30" s="24"/>
      <c r="W30" s="40"/>
      <c r="X30" s="24"/>
      <c r="Y30" s="40"/>
      <c r="Z30" s="40"/>
      <c r="AA30" s="40"/>
      <c r="AB30" s="40"/>
    </row>
    <row r="31" spans="1:31" ht="15.75" customHeight="1">
      <c r="A31" s="24"/>
      <c r="B31" s="24"/>
      <c r="C31" s="40"/>
      <c r="D31" s="24"/>
      <c r="E31" s="40"/>
      <c r="F31" s="40"/>
      <c r="G31" s="24"/>
      <c r="H31" s="40"/>
      <c r="I31" s="24"/>
      <c r="J31" s="40"/>
      <c r="K31" s="40"/>
      <c r="L31" s="24"/>
      <c r="M31" s="40"/>
      <c r="N31" s="24"/>
      <c r="O31" s="40"/>
      <c r="P31" s="40"/>
      <c r="Q31" s="24"/>
      <c r="R31" s="40"/>
      <c r="S31" s="24"/>
      <c r="T31" s="40"/>
      <c r="U31" s="40"/>
      <c r="V31" s="24"/>
      <c r="W31" s="40"/>
      <c r="X31" s="24"/>
      <c r="Y31" s="40"/>
      <c r="Z31" s="40"/>
      <c r="AA31" s="40"/>
      <c r="AB31" s="40"/>
    </row>
    <row r="32" spans="1:31" ht="15.75" customHeight="1">
      <c r="A32" s="24"/>
      <c r="B32" s="24"/>
      <c r="C32" s="40"/>
      <c r="D32" s="24"/>
      <c r="E32" s="40"/>
      <c r="F32" s="40"/>
      <c r="G32" s="24"/>
      <c r="H32" s="40"/>
      <c r="I32" s="24"/>
      <c r="J32" s="40"/>
      <c r="K32" s="40"/>
      <c r="L32" s="24"/>
      <c r="M32" s="40"/>
      <c r="N32" s="24"/>
      <c r="O32" s="40"/>
      <c r="P32" s="40"/>
      <c r="Q32" s="24"/>
      <c r="R32" s="40"/>
      <c r="S32" s="24"/>
      <c r="T32" s="40"/>
      <c r="U32" s="40"/>
      <c r="V32" s="24"/>
      <c r="W32" s="40"/>
      <c r="X32" s="24"/>
      <c r="Y32" s="40"/>
      <c r="Z32" s="40"/>
      <c r="AA32" s="40"/>
      <c r="AB32" s="40"/>
    </row>
    <row r="33" spans="1:28" ht="15.75" customHeight="1">
      <c r="A33" s="24"/>
      <c r="B33" s="24"/>
      <c r="C33" s="40"/>
      <c r="D33" s="24"/>
      <c r="E33" s="40"/>
      <c r="F33" s="40"/>
      <c r="G33" s="24"/>
      <c r="H33" s="40"/>
      <c r="I33" s="24"/>
      <c r="J33" s="40"/>
      <c r="K33" s="40"/>
      <c r="L33" s="24"/>
      <c r="M33" s="40"/>
      <c r="N33" s="24"/>
      <c r="O33" s="40"/>
      <c r="P33" s="40"/>
      <c r="Q33" s="24"/>
      <c r="R33" s="40"/>
      <c r="S33" s="24"/>
      <c r="T33" s="40"/>
      <c r="U33" s="40"/>
      <c r="V33" s="24"/>
      <c r="W33" s="40"/>
      <c r="X33" s="24"/>
      <c r="Y33" s="40"/>
      <c r="Z33" s="40"/>
      <c r="AA33" s="40"/>
      <c r="AB33" s="40"/>
    </row>
    <row r="34" spans="1:28" ht="15.75" customHeight="1">
      <c r="A34" s="24"/>
      <c r="B34" s="24"/>
      <c r="C34" s="40"/>
      <c r="D34" s="24"/>
      <c r="E34" s="40"/>
      <c r="F34" s="40"/>
      <c r="G34" s="24"/>
      <c r="H34" s="40"/>
      <c r="I34" s="24"/>
      <c r="J34" s="40"/>
      <c r="K34" s="40"/>
      <c r="L34" s="24"/>
      <c r="M34" s="40"/>
      <c r="N34" s="24"/>
      <c r="O34" s="40"/>
      <c r="P34" s="40"/>
      <c r="Q34" s="24"/>
      <c r="R34" s="40"/>
      <c r="S34" s="24"/>
      <c r="T34" s="40"/>
      <c r="U34" s="40"/>
      <c r="V34" s="24"/>
      <c r="W34" s="40"/>
      <c r="X34" s="24"/>
      <c r="Y34" s="40"/>
      <c r="Z34" s="40"/>
      <c r="AA34" s="40"/>
      <c r="AB34" s="40"/>
    </row>
    <row r="35" spans="1:28" ht="15.75" customHeight="1">
      <c r="A35" s="24"/>
      <c r="B35" s="24"/>
      <c r="C35" s="40"/>
      <c r="D35" s="24"/>
      <c r="E35" s="40"/>
      <c r="F35" s="40"/>
      <c r="G35" s="24"/>
      <c r="H35" s="40"/>
      <c r="I35" s="24"/>
      <c r="J35" s="40"/>
      <c r="K35" s="40"/>
      <c r="L35" s="24"/>
      <c r="M35" s="40"/>
      <c r="N35" s="24"/>
      <c r="O35" s="40"/>
      <c r="P35" s="40"/>
      <c r="Q35" s="24"/>
      <c r="R35" s="40"/>
      <c r="S35" s="24"/>
      <c r="T35" s="40"/>
      <c r="U35" s="40"/>
      <c r="V35" s="24"/>
      <c r="W35" s="40"/>
      <c r="X35" s="24"/>
      <c r="Y35" s="40"/>
      <c r="Z35" s="40"/>
      <c r="AA35" s="40"/>
      <c r="AB35" s="40"/>
    </row>
    <row r="36" spans="1:28" ht="15.75" customHeight="1">
      <c r="A36" s="24"/>
      <c r="B36" s="24"/>
      <c r="C36" s="40"/>
      <c r="D36" s="24"/>
      <c r="E36" s="40"/>
      <c r="F36" s="40"/>
      <c r="G36" s="24"/>
      <c r="H36" s="40"/>
      <c r="I36" s="24"/>
      <c r="J36" s="40"/>
      <c r="K36" s="40"/>
      <c r="L36" s="24"/>
      <c r="M36" s="40"/>
      <c r="N36" s="24"/>
      <c r="O36" s="40"/>
      <c r="P36" s="40"/>
      <c r="Q36" s="24"/>
      <c r="R36" s="40"/>
      <c r="S36" s="24"/>
      <c r="T36" s="40"/>
      <c r="U36" s="40"/>
      <c r="V36" s="24"/>
      <c r="W36" s="40"/>
      <c r="X36" s="24"/>
      <c r="Y36" s="40"/>
      <c r="Z36" s="40"/>
      <c r="AA36" s="40"/>
      <c r="AB36" s="40"/>
    </row>
    <row r="37" spans="1:28" ht="15.75" customHeight="1">
      <c r="A37" s="24"/>
      <c r="B37" s="24"/>
      <c r="C37" s="40"/>
      <c r="D37" s="24"/>
      <c r="E37" s="40"/>
      <c r="F37" s="40"/>
      <c r="G37" s="24"/>
      <c r="H37" s="40"/>
      <c r="I37" s="24"/>
      <c r="J37" s="40"/>
      <c r="K37" s="40"/>
      <c r="L37" s="24"/>
      <c r="M37" s="40"/>
      <c r="N37" s="24"/>
      <c r="O37" s="40"/>
      <c r="P37" s="40"/>
      <c r="Q37" s="24"/>
      <c r="R37" s="40"/>
      <c r="S37" s="24"/>
      <c r="T37" s="40"/>
      <c r="U37" s="40"/>
      <c r="V37" s="24"/>
      <c r="W37" s="40"/>
      <c r="X37" s="24"/>
      <c r="Y37" s="40"/>
      <c r="Z37" s="40"/>
      <c r="AA37" s="40"/>
      <c r="AB37" s="40"/>
    </row>
    <row r="38" spans="1:28" ht="15.75" customHeight="1">
      <c r="A38" s="24"/>
      <c r="B38" s="24"/>
      <c r="C38" s="40"/>
      <c r="D38" s="24"/>
      <c r="E38" s="40"/>
      <c r="F38" s="40"/>
      <c r="G38" s="24"/>
      <c r="H38" s="40"/>
      <c r="I38" s="24"/>
      <c r="J38" s="40"/>
      <c r="K38" s="40"/>
      <c r="L38" s="24"/>
      <c r="M38" s="40"/>
      <c r="N38" s="24"/>
      <c r="O38" s="40"/>
      <c r="P38" s="40"/>
      <c r="Q38" s="24"/>
      <c r="R38" s="40"/>
      <c r="S38" s="24"/>
      <c r="T38" s="40"/>
      <c r="U38" s="40"/>
      <c r="V38" s="24"/>
      <c r="W38" s="40"/>
      <c r="X38" s="24"/>
      <c r="Y38" s="40"/>
      <c r="Z38" s="40"/>
      <c r="AA38" s="40"/>
      <c r="AB38" s="40"/>
    </row>
    <row r="39" spans="1:28" ht="15.75" customHeight="1">
      <c r="A39" s="24"/>
      <c r="B39" s="24"/>
      <c r="C39" s="40"/>
      <c r="D39" s="24"/>
      <c r="E39" s="40"/>
      <c r="F39" s="40"/>
      <c r="G39" s="24"/>
      <c r="H39" s="40"/>
      <c r="I39" s="24"/>
      <c r="J39" s="40"/>
      <c r="K39" s="40"/>
      <c r="L39" s="24"/>
      <c r="M39" s="40"/>
      <c r="N39" s="24"/>
      <c r="O39" s="40"/>
      <c r="P39" s="40"/>
      <c r="Q39" s="24"/>
      <c r="R39" s="40"/>
      <c r="S39" s="24"/>
      <c r="T39" s="40"/>
      <c r="U39" s="40"/>
      <c r="V39" s="24"/>
      <c r="W39" s="40"/>
      <c r="X39" s="24"/>
      <c r="Y39" s="40"/>
      <c r="Z39" s="40"/>
      <c r="AA39" s="40"/>
      <c r="AB39" s="40"/>
    </row>
    <row r="40" spans="1:28" ht="15.75" customHeight="1">
      <c r="A40" s="24"/>
      <c r="B40" s="24"/>
      <c r="C40" s="40"/>
      <c r="D40" s="24"/>
      <c r="E40" s="40"/>
      <c r="F40" s="40"/>
      <c r="G40" s="24"/>
      <c r="H40" s="40"/>
      <c r="I40" s="24"/>
      <c r="J40" s="40"/>
      <c r="K40" s="40"/>
      <c r="L40" s="24"/>
      <c r="M40" s="40"/>
      <c r="N40" s="24"/>
      <c r="O40" s="40"/>
      <c r="P40" s="40"/>
      <c r="Q40" s="24"/>
      <c r="R40" s="40"/>
      <c r="S40" s="24"/>
      <c r="T40" s="40"/>
      <c r="U40" s="40"/>
      <c r="V40" s="24"/>
      <c r="W40" s="40"/>
      <c r="X40" s="24"/>
      <c r="Y40" s="40"/>
      <c r="Z40" s="40"/>
      <c r="AA40" s="40"/>
      <c r="AB40" s="40"/>
    </row>
    <row r="41" spans="1:28" ht="15.75" customHeight="1">
      <c r="A41" s="24"/>
      <c r="B41" s="24"/>
      <c r="C41" s="40"/>
      <c r="D41" s="24"/>
      <c r="E41" s="40"/>
      <c r="F41" s="40"/>
      <c r="G41" s="24"/>
      <c r="H41" s="40"/>
      <c r="I41" s="24"/>
      <c r="J41" s="40"/>
      <c r="K41" s="40"/>
      <c r="L41" s="24"/>
      <c r="M41" s="40"/>
      <c r="N41" s="24"/>
      <c r="O41" s="40"/>
      <c r="P41" s="40"/>
      <c r="Q41" s="24"/>
      <c r="R41" s="40"/>
      <c r="S41" s="24"/>
      <c r="T41" s="40"/>
      <c r="U41" s="40"/>
      <c r="V41" s="24"/>
      <c r="W41" s="40"/>
      <c r="X41" s="24"/>
      <c r="Y41" s="40"/>
      <c r="Z41" s="40"/>
      <c r="AA41" s="40"/>
      <c r="AB41" s="40"/>
    </row>
    <row r="42" spans="1:28" ht="15.75" customHeight="1">
      <c r="A42" s="24"/>
      <c r="B42" s="24"/>
      <c r="C42" s="40"/>
      <c r="D42" s="24"/>
      <c r="E42" s="40"/>
      <c r="F42" s="40"/>
      <c r="G42" s="24"/>
      <c r="H42" s="40"/>
      <c r="I42" s="24"/>
      <c r="J42" s="40"/>
      <c r="K42" s="40"/>
      <c r="L42" s="24"/>
      <c r="M42" s="40"/>
      <c r="N42" s="24"/>
      <c r="O42" s="40"/>
      <c r="P42" s="40"/>
      <c r="Q42" s="24"/>
      <c r="R42" s="40"/>
      <c r="S42" s="24"/>
      <c r="T42" s="40"/>
      <c r="U42" s="40"/>
      <c r="V42" s="24"/>
      <c r="W42" s="40"/>
      <c r="X42" s="24"/>
      <c r="Y42" s="40"/>
      <c r="Z42" s="40"/>
      <c r="AA42" s="40"/>
      <c r="AB42" s="40"/>
    </row>
    <row r="43" spans="1:28" ht="15.75" customHeight="1">
      <c r="A43" s="24"/>
      <c r="B43" s="24"/>
      <c r="C43" s="40"/>
      <c r="D43" s="24"/>
      <c r="E43" s="40"/>
      <c r="F43" s="40"/>
      <c r="G43" s="24"/>
      <c r="H43" s="40"/>
      <c r="I43" s="24"/>
      <c r="J43" s="40"/>
      <c r="K43" s="40"/>
      <c r="L43" s="24"/>
      <c r="M43" s="40"/>
      <c r="N43" s="24"/>
      <c r="O43" s="40"/>
      <c r="P43" s="40"/>
      <c r="Q43" s="24"/>
      <c r="R43" s="40"/>
      <c r="S43" s="24"/>
      <c r="T43" s="40"/>
      <c r="U43" s="40"/>
      <c r="V43" s="24"/>
      <c r="W43" s="40"/>
      <c r="X43" s="24"/>
      <c r="Y43" s="40"/>
      <c r="Z43" s="40"/>
      <c r="AA43" s="40"/>
      <c r="AB43" s="40"/>
    </row>
    <row r="44" spans="1:28" ht="15.75" customHeight="1">
      <c r="A44" s="24"/>
      <c r="B44" s="24"/>
      <c r="C44" s="40"/>
      <c r="D44" s="24"/>
      <c r="E44" s="40"/>
      <c r="F44" s="40"/>
      <c r="G44" s="24"/>
      <c r="H44" s="40"/>
      <c r="I44" s="24"/>
      <c r="J44" s="40"/>
      <c r="K44" s="40"/>
      <c r="L44" s="24"/>
      <c r="M44" s="40"/>
      <c r="N44" s="24"/>
      <c r="O44" s="40"/>
      <c r="P44" s="40"/>
      <c r="Q44" s="24"/>
      <c r="R44" s="40"/>
      <c r="S44" s="24"/>
      <c r="T44" s="40"/>
      <c r="U44" s="40"/>
      <c r="V44" s="24"/>
      <c r="W44" s="40"/>
      <c r="X44" s="24"/>
      <c r="Y44" s="40"/>
      <c r="Z44" s="40"/>
      <c r="AA44" s="40"/>
      <c r="AB44" s="40"/>
    </row>
    <row r="45" spans="1:28" ht="15.75" customHeight="1">
      <c r="A45" s="24"/>
      <c r="B45" s="24"/>
      <c r="C45" s="40"/>
      <c r="D45" s="24"/>
      <c r="E45" s="40"/>
      <c r="F45" s="40"/>
      <c r="G45" s="24"/>
      <c r="H45" s="40"/>
      <c r="I45" s="24"/>
      <c r="J45" s="40"/>
      <c r="K45" s="40"/>
      <c r="L45" s="24"/>
      <c r="M45" s="40"/>
      <c r="N45" s="24"/>
      <c r="O45" s="40"/>
      <c r="P45" s="40"/>
      <c r="Q45" s="24"/>
      <c r="R45" s="40"/>
      <c r="S45" s="24"/>
      <c r="T45" s="40"/>
      <c r="U45" s="40"/>
      <c r="V45" s="24"/>
      <c r="W45" s="40"/>
      <c r="X45" s="24"/>
      <c r="Y45" s="40"/>
      <c r="Z45" s="40"/>
      <c r="AA45" s="40"/>
      <c r="AB45" s="40"/>
    </row>
    <row r="46" spans="1:28" ht="15.75" customHeight="1">
      <c r="A46" s="24"/>
      <c r="B46" s="24"/>
      <c r="C46" s="40"/>
      <c r="D46" s="24"/>
      <c r="E46" s="40"/>
      <c r="F46" s="40"/>
      <c r="G46" s="24"/>
      <c r="H46" s="40"/>
      <c r="I46" s="24"/>
      <c r="J46" s="40"/>
      <c r="K46" s="40"/>
      <c r="L46" s="24"/>
      <c r="M46" s="40"/>
      <c r="N46" s="24"/>
      <c r="O46" s="40"/>
      <c r="P46" s="40"/>
      <c r="Q46" s="24"/>
      <c r="R46" s="40"/>
      <c r="S46" s="24"/>
      <c r="T46" s="40"/>
      <c r="U46" s="40"/>
      <c r="V46" s="24"/>
      <c r="W46" s="40"/>
      <c r="X46" s="24"/>
      <c r="Y46" s="40"/>
      <c r="Z46" s="40"/>
      <c r="AA46" s="40"/>
      <c r="AB46" s="40"/>
    </row>
    <row r="47" spans="1:28" ht="15.75" customHeight="1">
      <c r="A47" s="24"/>
      <c r="B47" s="24"/>
      <c r="C47" s="40"/>
      <c r="D47" s="24"/>
      <c r="E47" s="40"/>
      <c r="F47" s="40"/>
      <c r="G47" s="24"/>
      <c r="H47" s="40"/>
      <c r="I47" s="24"/>
      <c r="J47" s="40"/>
      <c r="K47" s="40"/>
      <c r="L47" s="24"/>
      <c r="M47" s="40"/>
      <c r="N47" s="24"/>
      <c r="O47" s="40"/>
      <c r="P47" s="40"/>
      <c r="Q47" s="24"/>
      <c r="R47" s="40"/>
      <c r="S47" s="24"/>
      <c r="T47" s="40"/>
      <c r="U47" s="40"/>
      <c r="V47" s="24"/>
      <c r="W47" s="40"/>
      <c r="X47" s="24"/>
      <c r="Y47" s="40"/>
      <c r="Z47" s="40"/>
      <c r="AA47" s="40"/>
      <c r="AB47" s="40"/>
    </row>
    <row r="48" spans="1:28" ht="15.75" customHeight="1">
      <c r="A48" s="24"/>
      <c r="B48" s="24"/>
      <c r="C48" s="40"/>
      <c r="D48" s="24"/>
      <c r="E48" s="40"/>
      <c r="F48" s="40"/>
      <c r="G48" s="24"/>
      <c r="H48" s="40"/>
      <c r="I48" s="24"/>
      <c r="J48" s="40"/>
      <c r="K48" s="40"/>
      <c r="L48" s="24"/>
      <c r="M48" s="40"/>
      <c r="N48" s="24"/>
      <c r="O48" s="40"/>
      <c r="P48" s="40"/>
      <c r="Q48" s="24"/>
      <c r="R48" s="40"/>
      <c r="S48" s="24"/>
      <c r="T48" s="40"/>
      <c r="U48" s="40"/>
      <c r="V48" s="24"/>
      <c r="W48" s="40"/>
      <c r="X48" s="24"/>
      <c r="Y48" s="40"/>
      <c r="Z48" s="40"/>
      <c r="AA48" s="40"/>
      <c r="AB48" s="40"/>
    </row>
    <row r="49" spans="1:28" ht="15.75" customHeight="1">
      <c r="A49" s="24"/>
      <c r="B49" s="24"/>
      <c r="C49" s="40"/>
      <c r="D49" s="24"/>
      <c r="E49" s="40"/>
      <c r="F49" s="40"/>
      <c r="G49" s="24"/>
      <c r="H49" s="40"/>
      <c r="I49" s="24"/>
      <c r="J49" s="40"/>
      <c r="K49" s="40"/>
      <c r="L49" s="24"/>
      <c r="M49" s="40"/>
      <c r="N49" s="24"/>
      <c r="O49" s="40"/>
      <c r="P49" s="40"/>
      <c r="Q49" s="24"/>
      <c r="R49" s="40"/>
      <c r="S49" s="24"/>
      <c r="T49" s="40"/>
      <c r="U49" s="40"/>
      <c r="V49" s="24"/>
      <c r="W49" s="40"/>
      <c r="X49" s="24"/>
      <c r="Y49" s="40"/>
      <c r="Z49" s="40"/>
      <c r="AA49" s="40"/>
      <c r="AB49" s="40"/>
    </row>
    <row r="50" spans="1:28" ht="15.75" customHeight="1">
      <c r="A50" s="24"/>
      <c r="B50" s="24"/>
      <c r="C50" s="40"/>
      <c r="D50" s="24"/>
      <c r="E50" s="40"/>
      <c r="F50" s="40"/>
      <c r="G50" s="24"/>
      <c r="H50" s="40"/>
      <c r="I50" s="24"/>
      <c r="J50" s="40"/>
      <c r="K50" s="40"/>
      <c r="L50" s="24"/>
      <c r="M50" s="40"/>
      <c r="N50" s="24"/>
      <c r="O50" s="40"/>
      <c r="P50" s="40"/>
      <c r="Q50" s="24"/>
      <c r="R50" s="40"/>
      <c r="S50" s="24"/>
      <c r="T50" s="40"/>
      <c r="U50" s="40"/>
      <c r="V50" s="24"/>
      <c r="W50" s="40"/>
      <c r="X50" s="24"/>
      <c r="Y50" s="40"/>
      <c r="Z50" s="40"/>
      <c r="AA50" s="40"/>
      <c r="AB50" s="40"/>
    </row>
    <row r="51" spans="1:28" ht="15.75" customHeight="1">
      <c r="A51" s="24"/>
      <c r="B51" s="24"/>
      <c r="C51" s="40"/>
      <c r="D51" s="24"/>
      <c r="E51" s="40"/>
      <c r="F51" s="40"/>
      <c r="G51" s="24"/>
      <c r="H51" s="40"/>
      <c r="I51" s="24"/>
      <c r="J51" s="40"/>
      <c r="K51" s="40"/>
      <c r="L51" s="24"/>
      <c r="M51" s="40"/>
      <c r="N51" s="24"/>
      <c r="O51" s="40"/>
      <c r="P51" s="40"/>
      <c r="Q51" s="24"/>
      <c r="R51" s="40"/>
      <c r="S51" s="24"/>
      <c r="T51" s="40"/>
      <c r="U51" s="40"/>
      <c r="V51" s="24"/>
      <c r="W51" s="40"/>
      <c r="X51" s="24"/>
      <c r="Y51" s="40"/>
      <c r="Z51" s="40"/>
      <c r="AA51" s="40"/>
      <c r="AB51" s="40"/>
    </row>
    <row r="52" spans="1:28" ht="15.75" customHeight="1">
      <c r="A52" s="24"/>
      <c r="B52" s="24"/>
      <c r="C52" s="40"/>
      <c r="D52" s="24"/>
      <c r="E52" s="40"/>
      <c r="F52" s="40"/>
      <c r="G52" s="24"/>
      <c r="H52" s="40"/>
      <c r="I52" s="24"/>
      <c r="J52" s="40"/>
      <c r="K52" s="40"/>
      <c r="L52" s="24"/>
      <c r="M52" s="40"/>
      <c r="N52" s="24"/>
      <c r="O52" s="40"/>
      <c r="P52" s="40"/>
      <c r="Q52" s="24"/>
      <c r="R52" s="40"/>
      <c r="S52" s="24"/>
      <c r="T52" s="40"/>
      <c r="U52" s="40"/>
      <c r="V52" s="24"/>
      <c r="W52" s="40"/>
      <c r="X52" s="24"/>
      <c r="Y52" s="40"/>
      <c r="Z52" s="40"/>
      <c r="AA52" s="40"/>
      <c r="AB52" s="40"/>
    </row>
    <row r="53" spans="1:28" ht="15.75" customHeight="1">
      <c r="A53" s="24"/>
      <c r="B53" s="24"/>
      <c r="C53" s="40"/>
      <c r="D53" s="24"/>
      <c r="E53" s="40"/>
      <c r="F53" s="40"/>
      <c r="G53" s="24"/>
      <c r="H53" s="40"/>
      <c r="I53" s="24"/>
      <c r="J53" s="40"/>
      <c r="K53" s="40"/>
      <c r="L53" s="24"/>
      <c r="M53" s="40"/>
      <c r="N53" s="24"/>
      <c r="O53" s="40"/>
      <c r="P53" s="40"/>
      <c r="Q53" s="24"/>
      <c r="R53" s="40"/>
      <c r="S53" s="24"/>
      <c r="T53" s="40"/>
      <c r="U53" s="40"/>
      <c r="V53" s="24"/>
      <c r="W53" s="40"/>
      <c r="X53" s="24"/>
      <c r="Y53" s="40"/>
      <c r="Z53" s="40"/>
      <c r="AA53" s="40"/>
      <c r="AB53" s="40"/>
    </row>
    <row r="54" spans="1:28" ht="15.75" customHeight="1">
      <c r="A54" s="24"/>
      <c r="B54" s="24"/>
      <c r="C54" s="40"/>
      <c r="D54" s="24"/>
      <c r="E54" s="40"/>
      <c r="F54" s="40"/>
      <c r="G54" s="24"/>
      <c r="H54" s="40"/>
      <c r="I54" s="24"/>
      <c r="J54" s="40"/>
      <c r="K54" s="40"/>
      <c r="L54" s="24"/>
      <c r="M54" s="40"/>
      <c r="N54" s="24"/>
      <c r="O54" s="40"/>
      <c r="P54" s="40"/>
      <c r="Q54" s="24"/>
      <c r="R54" s="40"/>
      <c r="S54" s="24"/>
      <c r="T54" s="40"/>
      <c r="U54" s="40"/>
      <c r="V54" s="24"/>
      <c r="W54" s="40"/>
      <c r="X54" s="24"/>
      <c r="Y54" s="40"/>
      <c r="Z54" s="40"/>
      <c r="AA54" s="40"/>
      <c r="AB54" s="40"/>
    </row>
    <row r="55" spans="1:28" ht="15.75" customHeight="1">
      <c r="A55" s="24"/>
      <c r="B55" s="24"/>
      <c r="C55" s="40"/>
      <c r="D55" s="24"/>
      <c r="E55" s="40"/>
      <c r="F55" s="40"/>
      <c r="G55" s="24"/>
      <c r="H55" s="40"/>
      <c r="I55" s="24"/>
      <c r="J55" s="40"/>
      <c r="K55" s="40"/>
      <c r="L55" s="24"/>
      <c r="M55" s="40"/>
      <c r="N55" s="24"/>
      <c r="O55" s="40"/>
      <c r="P55" s="40"/>
      <c r="Q55" s="24"/>
      <c r="R55" s="40"/>
      <c r="S55" s="24"/>
      <c r="T55" s="40"/>
      <c r="U55" s="40"/>
      <c r="V55" s="24"/>
      <c r="W55" s="40"/>
      <c r="X55" s="24"/>
      <c r="Y55" s="40"/>
      <c r="Z55" s="40"/>
      <c r="AA55" s="40"/>
      <c r="AB55" s="40"/>
    </row>
    <row r="56" spans="1:28" ht="15.75" customHeight="1">
      <c r="A56" s="24"/>
      <c r="B56" s="24"/>
      <c r="C56" s="40"/>
      <c r="D56" s="24"/>
      <c r="E56" s="40"/>
      <c r="F56" s="40"/>
      <c r="G56" s="24"/>
      <c r="H56" s="40"/>
      <c r="I56" s="24"/>
      <c r="J56" s="40"/>
      <c r="K56" s="40"/>
      <c r="L56" s="24"/>
      <c r="M56" s="40"/>
      <c r="N56" s="24"/>
      <c r="O56" s="40"/>
      <c r="P56" s="40"/>
      <c r="Q56" s="24"/>
      <c r="R56" s="40"/>
      <c r="S56" s="24"/>
      <c r="T56" s="40"/>
      <c r="U56" s="40"/>
      <c r="V56" s="24"/>
      <c r="W56" s="40"/>
      <c r="X56" s="24"/>
      <c r="Y56" s="40"/>
      <c r="Z56" s="40"/>
      <c r="AA56" s="40"/>
      <c r="AB56" s="40"/>
    </row>
    <row r="57" spans="1:28" ht="15.75" customHeight="1">
      <c r="A57" s="24"/>
      <c r="B57" s="24"/>
      <c r="C57" s="40"/>
      <c r="D57" s="24"/>
      <c r="E57" s="40"/>
      <c r="F57" s="40"/>
      <c r="G57" s="24"/>
      <c r="H57" s="40"/>
      <c r="I57" s="24"/>
      <c r="J57" s="40"/>
      <c r="K57" s="40"/>
      <c r="L57" s="24"/>
      <c r="M57" s="40"/>
      <c r="N57" s="24"/>
      <c r="O57" s="40"/>
      <c r="P57" s="40"/>
      <c r="Q57" s="24"/>
      <c r="R57" s="40"/>
      <c r="S57" s="24"/>
      <c r="T57" s="40"/>
      <c r="U57" s="40"/>
      <c r="V57" s="24"/>
      <c r="W57" s="40"/>
      <c r="X57" s="24"/>
      <c r="Y57" s="40"/>
      <c r="Z57" s="40"/>
      <c r="AA57" s="40"/>
      <c r="AB57" s="40"/>
    </row>
    <row r="58" spans="1:28" ht="15.75" customHeight="1">
      <c r="A58" s="24"/>
      <c r="B58" s="24"/>
      <c r="C58" s="40"/>
      <c r="D58" s="24"/>
      <c r="E58" s="40"/>
      <c r="F58" s="40"/>
      <c r="G58" s="24"/>
      <c r="H58" s="40"/>
      <c r="I58" s="24"/>
      <c r="J58" s="40"/>
      <c r="K58" s="40"/>
      <c r="L58" s="24"/>
      <c r="M58" s="40"/>
      <c r="N58" s="24"/>
      <c r="O58" s="40"/>
      <c r="P58" s="40"/>
      <c r="Q58" s="24"/>
      <c r="R58" s="40"/>
      <c r="S58" s="24"/>
      <c r="T58" s="40"/>
      <c r="U58" s="40"/>
      <c r="V58" s="24"/>
      <c r="W58" s="40"/>
      <c r="X58" s="24"/>
      <c r="Y58" s="40"/>
      <c r="Z58" s="40"/>
      <c r="AA58" s="40"/>
      <c r="AB58" s="40"/>
    </row>
    <row r="59" spans="1:28" ht="15.75" customHeight="1">
      <c r="A59" s="24"/>
      <c r="B59" s="24"/>
      <c r="C59" s="40"/>
      <c r="D59" s="24"/>
      <c r="E59" s="40"/>
      <c r="F59" s="40"/>
      <c r="G59" s="24"/>
      <c r="H59" s="40"/>
      <c r="I59" s="24"/>
      <c r="J59" s="40"/>
      <c r="K59" s="40"/>
      <c r="L59" s="24"/>
      <c r="M59" s="40"/>
      <c r="N59" s="24"/>
      <c r="O59" s="40"/>
      <c r="P59" s="40"/>
      <c r="Q59" s="24"/>
      <c r="R59" s="40"/>
      <c r="S59" s="24"/>
      <c r="T59" s="40"/>
      <c r="U59" s="40"/>
      <c r="V59" s="24"/>
      <c r="W59" s="40"/>
      <c r="X59" s="24"/>
      <c r="Y59" s="40"/>
      <c r="Z59" s="40"/>
      <c r="AA59" s="40"/>
      <c r="AB59" s="40"/>
    </row>
    <row r="60" spans="1:28" ht="15.75" customHeight="1">
      <c r="A60" s="24"/>
      <c r="B60" s="24"/>
      <c r="C60" s="40"/>
      <c r="D60" s="24"/>
      <c r="E60" s="40"/>
      <c r="F60" s="40"/>
      <c r="G60" s="24"/>
      <c r="H60" s="40"/>
      <c r="I60" s="24"/>
      <c r="J60" s="40"/>
      <c r="K60" s="40"/>
      <c r="L60" s="24"/>
      <c r="M60" s="40"/>
      <c r="N60" s="24"/>
      <c r="O60" s="40"/>
      <c r="P60" s="40"/>
      <c r="Q60" s="24"/>
      <c r="R60" s="40"/>
      <c r="S60" s="24"/>
      <c r="T60" s="40"/>
      <c r="U60" s="40"/>
      <c r="V60" s="24"/>
      <c r="W60" s="40"/>
      <c r="X60" s="24"/>
      <c r="Y60" s="40"/>
      <c r="Z60" s="40"/>
      <c r="AA60" s="40"/>
      <c r="AB60" s="40"/>
    </row>
    <row r="61" spans="1:28" ht="15.75" customHeight="1">
      <c r="A61" s="24"/>
      <c r="B61" s="24"/>
      <c r="C61" s="40"/>
      <c r="D61" s="24"/>
      <c r="E61" s="40"/>
      <c r="F61" s="40"/>
      <c r="G61" s="24"/>
      <c r="H61" s="40"/>
      <c r="I61" s="24"/>
      <c r="J61" s="40"/>
      <c r="K61" s="40"/>
      <c r="L61" s="24"/>
      <c r="M61" s="40"/>
      <c r="N61" s="24"/>
      <c r="O61" s="40"/>
      <c r="P61" s="40"/>
      <c r="Q61" s="24"/>
      <c r="R61" s="40"/>
      <c r="S61" s="24"/>
      <c r="T61" s="40"/>
      <c r="U61" s="40"/>
      <c r="V61" s="24"/>
      <c r="W61" s="40"/>
      <c r="X61" s="24"/>
      <c r="Y61" s="40"/>
      <c r="Z61" s="40"/>
      <c r="AA61" s="40"/>
      <c r="AB61" s="40"/>
    </row>
    <row r="62" spans="1:28" ht="15.75" customHeight="1">
      <c r="A62" s="24"/>
      <c r="B62" s="24"/>
      <c r="C62" s="40"/>
      <c r="D62" s="24"/>
      <c r="E62" s="40"/>
      <c r="F62" s="40"/>
      <c r="G62" s="24"/>
      <c r="H62" s="40"/>
      <c r="I62" s="24"/>
      <c r="J62" s="40"/>
      <c r="K62" s="40"/>
      <c r="L62" s="24"/>
      <c r="M62" s="40"/>
      <c r="N62" s="24"/>
      <c r="O62" s="40"/>
      <c r="P62" s="40"/>
      <c r="Q62" s="24"/>
      <c r="R62" s="40"/>
      <c r="S62" s="24"/>
      <c r="T62" s="40"/>
      <c r="U62" s="40"/>
      <c r="V62" s="24"/>
      <c r="W62" s="40"/>
      <c r="X62" s="24"/>
      <c r="Y62" s="40"/>
      <c r="Z62" s="40"/>
      <c r="AA62" s="40"/>
      <c r="AB62" s="40"/>
    </row>
    <row r="63" spans="1:28" ht="15.75" customHeight="1">
      <c r="A63" s="24"/>
      <c r="B63" s="24"/>
      <c r="C63" s="40"/>
      <c r="D63" s="24"/>
      <c r="E63" s="40"/>
      <c r="F63" s="40"/>
      <c r="G63" s="24"/>
      <c r="H63" s="40"/>
      <c r="I63" s="24"/>
      <c r="J63" s="40"/>
      <c r="K63" s="40"/>
      <c r="L63" s="24"/>
      <c r="M63" s="40"/>
      <c r="N63" s="24"/>
      <c r="O63" s="40"/>
      <c r="P63" s="40"/>
      <c r="Q63" s="24"/>
      <c r="R63" s="40"/>
      <c r="S63" s="24"/>
      <c r="T63" s="40"/>
      <c r="U63" s="40"/>
      <c r="V63" s="24"/>
      <c r="W63" s="40"/>
      <c r="X63" s="24"/>
      <c r="Y63" s="40"/>
      <c r="Z63" s="40"/>
      <c r="AA63" s="40"/>
      <c r="AB63" s="40"/>
    </row>
    <row r="64" spans="1:28" ht="15.75" customHeight="1">
      <c r="A64" s="24"/>
      <c r="B64" s="24"/>
      <c r="C64" s="40"/>
      <c r="D64" s="24"/>
      <c r="E64" s="40"/>
      <c r="F64" s="40"/>
      <c r="G64" s="24"/>
      <c r="H64" s="40"/>
      <c r="I64" s="24"/>
      <c r="J64" s="40"/>
      <c r="K64" s="40"/>
      <c r="L64" s="24"/>
      <c r="M64" s="40"/>
      <c r="N64" s="24"/>
      <c r="O64" s="40"/>
      <c r="P64" s="40"/>
      <c r="Q64" s="24"/>
      <c r="R64" s="40"/>
      <c r="S64" s="24"/>
      <c r="T64" s="40"/>
      <c r="U64" s="40"/>
      <c r="V64" s="24"/>
      <c r="W64" s="40"/>
      <c r="X64" s="24"/>
      <c r="Y64" s="40"/>
      <c r="Z64" s="40"/>
      <c r="AA64" s="40"/>
      <c r="AB64" s="40"/>
    </row>
    <row r="65" spans="1:28" ht="15.75" customHeight="1">
      <c r="A65" s="24"/>
      <c r="B65" s="24"/>
      <c r="C65" s="40"/>
      <c r="D65" s="24"/>
      <c r="E65" s="40"/>
      <c r="F65" s="40"/>
      <c r="G65" s="24"/>
      <c r="H65" s="40"/>
      <c r="I65" s="24"/>
      <c r="J65" s="40"/>
      <c r="K65" s="40"/>
      <c r="L65" s="24"/>
      <c r="M65" s="40"/>
      <c r="N65" s="24"/>
      <c r="O65" s="40"/>
      <c r="P65" s="40"/>
      <c r="Q65" s="24"/>
      <c r="R65" s="40"/>
      <c r="S65" s="24"/>
      <c r="T65" s="40"/>
      <c r="U65" s="40"/>
      <c r="V65" s="24"/>
      <c r="W65" s="40"/>
      <c r="X65" s="24"/>
      <c r="Y65" s="40"/>
      <c r="Z65" s="40"/>
      <c r="AA65" s="40"/>
      <c r="AB65" s="40"/>
    </row>
    <row r="66" spans="1:28" ht="15.75" customHeight="1">
      <c r="A66" s="24"/>
      <c r="B66" s="24"/>
      <c r="C66" s="40"/>
      <c r="D66" s="24"/>
      <c r="E66" s="40"/>
      <c r="F66" s="40"/>
      <c r="G66" s="24"/>
      <c r="H66" s="40"/>
      <c r="I66" s="24"/>
      <c r="J66" s="40"/>
      <c r="K66" s="40"/>
      <c r="L66" s="24"/>
      <c r="M66" s="40"/>
      <c r="N66" s="24"/>
      <c r="O66" s="40"/>
      <c r="P66" s="40"/>
      <c r="Q66" s="24"/>
      <c r="R66" s="40"/>
      <c r="S66" s="24"/>
      <c r="T66" s="40"/>
      <c r="U66" s="40"/>
      <c r="V66" s="24"/>
      <c r="W66" s="40"/>
      <c r="X66" s="24"/>
      <c r="Y66" s="40"/>
      <c r="Z66" s="40"/>
      <c r="AA66" s="40"/>
      <c r="AB66" s="40"/>
    </row>
    <row r="67" spans="1:28" ht="15.75" customHeight="1">
      <c r="A67" s="24"/>
      <c r="B67" s="24"/>
      <c r="C67" s="40"/>
      <c r="D67" s="24"/>
      <c r="E67" s="40"/>
      <c r="F67" s="40"/>
      <c r="G67" s="24"/>
      <c r="H67" s="40"/>
      <c r="I67" s="24"/>
      <c r="J67" s="40"/>
      <c r="K67" s="40"/>
      <c r="L67" s="24"/>
      <c r="M67" s="40"/>
      <c r="N67" s="24"/>
      <c r="O67" s="40"/>
      <c r="P67" s="40"/>
      <c r="Q67" s="24"/>
      <c r="R67" s="40"/>
      <c r="S67" s="24"/>
      <c r="T67" s="40"/>
      <c r="U67" s="40"/>
      <c r="V67" s="24"/>
      <c r="W67" s="40"/>
      <c r="X67" s="24"/>
      <c r="Y67" s="40"/>
      <c r="Z67" s="40"/>
      <c r="AA67" s="40"/>
      <c r="AB67" s="40"/>
    </row>
    <row r="68" spans="1:28" ht="15.75" customHeight="1">
      <c r="A68" s="24"/>
      <c r="B68" s="24"/>
      <c r="C68" s="40"/>
      <c r="D68" s="24"/>
      <c r="E68" s="40"/>
      <c r="F68" s="40"/>
      <c r="G68" s="24"/>
      <c r="H68" s="40"/>
      <c r="I68" s="24"/>
      <c r="J68" s="40"/>
      <c r="K68" s="40"/>
      <c r="L68" s="24"/>
      <c r="M68" s="40"/>
      <c r="N68" s="24"/>
      <c r="O68" s="40"/>
      <c r="P68" s="40"/>
      <c r="Q68" s="24"/>
      <c r="R68" s="40"/>
      <c r="S68" s="24"/>
      <c r="T68" s="40"/>
      <c r="U68" s="40"/>
      <c r="V68" s="24"/>
      <c r="W68" s="40"/>
      <c r="X68" s="24"/>
      <c r="Y68" s="40"/>
      <c r="Z68" s="40"/>
      <c r="AA68" s="40"/>
      <c r="AB68" s="40"/>
    </row>
    <row r="69" spans="1:28" ht="15.75" customHeight="1">
      <c r="A69" s="24"/>
      <c r="B69" s="24"/>
      <c r="C69" s="40"/>
      <c r="D69" s="24"/>
      <c r="E69" s="40"/>
      <c r="F69" s="40"/>
      <c r="G69" s="24"/>
      <c r="H69" s="40"/>
      <c r="I69" s="24"/>
      <c r="J69" s="40"/>
      <c r="K69" s="40"/>
      <c r="L69" s="24"/>
      <c r="M69" s="40"/>
      <c r="N69" s="24"/>
      <c r="O69" s="40"/>
      <c r="P69" s="40"/>
      <c r="Q69" s="24"/>
      <c r="R69" s="40"/>
      <c r="S69" s="24"/>
      <c r="T69" s="40"/>
      <c r="U69" s="40"/>
      <c r="V69" s="24"/>
      <c r="W69" s="40"/>
      <c r="X69" s="24"/>
      <c r="Y69" s="40"/>
      <c r="Z69" s="40"/>
      <c r="AA69" s="40"/>
      <c r="AB69" s="40"/>
    </row>
    <row r="70" spans="1:28" ht="15.75" customHeight="1">
      <c r="A70" s="24"/>
      <c r="B70" s="24"/>
      <c r="C70" s="40"/>
      <c r="D70" s="24"/>
      <c r="E70" s="40"/>
      <c r="F70" s="40"/>
      <c r="G70" s="24"/>
      <c r="H70" s="40"/>
      <c r="I70" s="24"/>
      <c r="J70" s="40"/>
      <c r="K70" s="40"/>
      <c r="L70" s="24"/>
      <c r="M70" s="40"/>
      <c r="N70" s="24"/>
      <c r="O70" s="40"/>
      <c r="P70" s="40"/>
      <c r="Q70" s="24"/>
      <c r="R70" s="40"/>
      <c r="S70" s="24"/>
      <c r="T70" s="40"/>
      <c r="U70" s="40"/>
      <c r="V70" s="24"/>
      <c r="W70" s="40"/>
      <c r="X70" s="24"/>
      <c r="Y70" s="40"/>
      <c r="Z70" s="40"/>
      <c r="AA70" s="40"/>
      <c r="AB70" s="40"/>
    </row>
    <row r="71" spans="1:28" ht="15.75" customHeight="1">
      <c r="A71" s="24"/>
      <c r="B71" s="24"/>
      <c r="C71" s="40"/>
      <c r="D71" s="24"/>
      <c r="E71" s="40"/>
      <c r="F71" s="40"/>
      <c r="G71" s="24"/>
      <c r="H71" s="40"/>
      <c r="I71" s="24"/>
      <c r="J71" s="40"/>
      <c r="K71" s="40"/>
      <c r="L71" s="24"/>
      <c r="M71" s="40"/>
      <c r="N71" s="24"/>
      <c r="O71" s="40"/>
      <c r="P71" s="40"/>
      <c r="Q71" s="24"/>
      <c r="R71" s="40"/>
      <c r="S71" s="24"/>
      <c r="T71" s="40"/>
      <c r="U71" s="40"/>
      <c r="V71" s="24"/>
      <c r="W71" s="40"/>
      <c r="X71" s="24"/>
      <c r="Y71" s="40"/>
      <c r="Z71" s="40"/>
      <c r="AA71" s="40"/>
      <c r="AB71" s="40"/>
    </row>
    <row r="72" spans="1:28" ht="15.75" customHeight="1">
      <c r="A72" s="24"/>
      <c r="B72" s="24"/>
      <c r="C72" s="40"/>
      <c r="D72" s="24"/>
      <c r="E72" s="40"/>
      <c r="F72" s="40"/>
      <c r="G72" s="24"/>
      <c r="H72" s="40"/>
      <c r="I72" s="24"/>
      <c r="J72" s="40"/>
      <c r="K72" s="40"/>
      <c r="L72" s="24"/>
      <c r="M72" s="40"/>
      <c r="N72" s="24"/>
      <c r="O72" s="40"/>
      <c r="P72" s="40"/>
      <c r="Q72" s="24"/>
      <c r="R72" s="40"/>
      <c r="S72" s="24"/>
      <c r="T72" s="40"/>
      <c r="U72" s="40"/>
      <c r="V72" s="24"/>
      <c r="W72" s="40"/>
      <c r="X72" s="24"/>
      <c r="Y72" s="40"/>
      <c r="Z72" s="40"/>
      <c r="AA72" s="40"/>
      <c r="AB72" s="40"/>
    </row>
    <row r="73" spans="1:28" ht="15.75" customHeight="1">
      <c r="A73" s="24"/>
      <c r="B73" s="24"/>
      <c r="C73" s="40"/>
      <c r="D73" s="24"/>
      <c r="E73" s="40"/>
      <c r="F73" s="40"/>
      <c r="G73" s="24"/>
      <c r="H73" s="40"/>
      <c r="I73" s="24"/>
      <c r="J73" s="40"/>
      <c r="K73" s="40"/>
      <c r="L73" s="24"/>
      <c r="M73" s="40"/>
      <c r="N73" s="24"/>
      <c r="O73" s="40"/>
      <c r="P73" s="40"/>
      <c r="Q73" s="24"/>
      <c r="R73" s="40"/>
      <c r="S73" s="24"/>
      <c r="T73" s="40"/>
      <c r="U73" s="40"/>
      <c r="V73" s="24"/>
      <c r="W73" s="40"/>
      <c r="X73" s="24"/>
      <c r="Y73" s="40"/>
      <c r="Z73" s="40"/>
      <c r="AA73" s="40"/>
      <c r="AB73" s="40"/>
    </row>
    <row r="74" spans="1:28" ht="15.75" customHeight="1">
      <c r="A74" s="24"/>
      <c r="B74" s="24"/>
      <c r="C74" s="40"/>
      <c r="D74" s="24"/>
      <c r="E74" s="40"/>
      <c r="F74" s="40"/>
      <c r="G74" s="24"/>
      <c r="H74" s="40"/>
      <c r="I74" s="24"/>
      <c r="J74" s="40"/>
      <c r="K74" s="40"/>
      <c r="L74" s="24"/>
      <c r="M74" s="40"/>
      <c r="N74" s="24"/>
      <c r="O74" s="40"/>
      <c r="P74" s="40"/>
      <c r="Q74" s="24"/>
      <c r="R74" s="40"/>
      <c r="S74" s="24"/>
      <c r="T74" s="40"/>
      <c r="U74" s="40"/>
      <c r="V74" s="24"/>
      <c r="W74" s="40"/>
      <c r="X74" s="24"/>
      <c r="Y74" s="40"/>
      <c r="Z74" s="40"/>
      <c r="AA74" s="40"/>
      <c r="AB74" s="40"/>
    </row>
    <row r="75" spans="1:28" ht="15.75" customHeight="1">
      <c r="A75" s="24"/>
      <c r="B75" s="24"/>
      <c r="C75" s="40"/>
      <c r="D75" s="24"/>
      <c r="E75" s="40"/>
      <c r="F75" s="40"/>
      <c r="G75" s="24"/>
      <c r="H75" s="40"/>
      <c r="I75" s="24"/>
      <c r="J75" s="40"/>
      <c r="K75" s="40"/>
      <c r="L75" s="24"/>
      <c r="M75" s="40"/>
      <c r="N75" s="24"/>
      <c r="O75" s="40"/>
      <c r="P75" s="40"/>
      <c r="Q75" s="24"/>
      <c r="R75" s="40"/>
      <c r="S75" s="24"/>
      <c r="T75" s="40"/>
      <c r="U75" s="40"/>
      <c r="V75" s="24"/>
      <c r="W75" s="40"/>
      <c r="X75" s="24"/>
      <c r="Y75" s="40"/>
      <c r="Z75" s="40"/>
      <c r="AA75" s="40"/>
      <c r="AB75" s="40"/>
    </row>
    <row r="76" spans="1:28" ht="15.75" customHeight="1">
      <c r="A76" s="24"/>
      <c r="B76" s="24"/>
      <c r="C76" s="40"/>
      <c r="D76" s="24"/>
      <c r="E76" s="40"/>
      <c r="F76" s="40"/>
      <c r="G76" s="24"/>
      <c r="H76" s="40"/>
      <c r="I76" s="24"/>
      <c r="J76" s="40"/>
      <c r="K76" s="40"/>
      <c r="L76" s="24"/>
      <c r="M76" s="40"/>
      <c r="N76" s="24"/>
      <c r="O76" s="40"/>
      <c r="P76" s="40"/>
      <c r="Q76" s="24"/>
      <c r="R76" s="40"/>
      <c r="S76" s="24"/>
      <c r="T76" s="40"/>
      <c r="U76" s="40"/>
      <c r="V76" s="24"/>
      <c r="W76" s="40"/>
      <c r="X76" s="24"/>
      <c r="Y76" s="40"/>
      <c r="Z76" s="40"/>
      <c r="AA76" s="40"/>
      <c r="AB76" s="40"/>
    </row>
    <row r="77" spans="1:28" ht="15.75" customHeight="1">
      <c r="A77" s="24"/>
      <c r="B77" s="24"/>
      <c r="C77" s="40"/>
      <c r="D77" s="24"/>
      <c r="E77" s="40"/>
      <c r="F77" s="40"/>
      <c r="G77" s="24"/>
      <c r="H77" s="40"/>
      <c r="I77" s="24"/>
      <c r="J77" s="40"/>
      <c r="K77" s="40"/>
      <c r="L77" s="24"/>
      <c r="M77" s="40"/>
      <c r="N77" s="24"/>
      <c r="O77" s="40"/>
      <c r="P77" s="40"/>
      <c r="Q77" s="24"/>
      <c r="R77" s="40"/>
      <c r="S77" s="24"/>
      <c r="T77" s="40"/>
      <c r="U77" s="40"/>
      <c r="V77" s="24"/>
      <c r="W77" s="40"/>
      <c r="X77" s="24"/>
      <c r="Y77" s="40"/>
      <c r="Z77" s="40"/>
      <c r="AA77" s="40"/>
      <c r="AB77" s="40"/>
    </row>
    <row r="78" spans="1:28" ht="15.75" customHeight="1">
      <c r="A78" s="24"/>
      <c r="B78" s="24"/>
      <c r="C78" s="40"/>
      <c r="D78" s="24"/>
      <c r="E78" s="40"/>
      <c r="F78" s="40"/>
      <c r="G78" s="24"/>
      <c r="H78" s="40"/>
      <c r="I78" s="24"/>
      <c r="J78" s="40"/>
      <c r="K78" s="40"/>
      <c r="L78" s="24"/>
      <c r="M78" s="40"/>
      <c r="N78" s="24"/>
      <c r="O78" s="40"/>
      <c r="P78" s="40"/>
      <c r="Q78" s="24"/>
      <c r="R78" s="40"/>
      <c r="S78" s="24"/>
      <c r="T78" s="40"/>
      <c r="U78" s="40"/>
      <c r="V78" s="24"/>
      <c r="W78" s="40"/>
      <c r="X78" s="24"/>
      <c r="Y78" s="40"/>
      <c r="Z78" s="40"/>
      <c r="AA78" s="40"/>
      <c r="AB78" s="40"/>
    </row>
    <row r="79" spans="1:28" ht="15.75" customHeight="1">
      <c r="A79" s="24"/>
      <c r="B79" s="24"/>
      <c r="C79" s="40"/>
      <c r="D79" s="24"/>
      <c r="E79" s="40"/>
      <c r="F79" s="40"/>
      <c r="G79" s="24"/>
      <c r="H79" s="40"/>
      <c r="I79" s="24"/>
      <c r="J79" s="40"/>
      <c r="K79" s="40"/>
      <c r="L79" s="24"/>
      <c r="M79" s="40"/>
      <c r="N79" s="24"/>
      <c r="O79" s="40"/>
      <c r="P79" s="40"/>
      <c r="Q79" s="24"/>
      <c r="R79" s="40"/>
      <c r="S79" s="24"/>
      <c r="T79" s="40"/>
      <c r="U79" s="40"/>
      <c r="V79" s="24"/>
      <c r="W79" s="40"/>
      <c r="X79" s="24"/>
      <c r="Y79" s="40"/>
      <c r="Z79" s="40"/>
      <c r="AA79" s="40"/>
      <c r="AB79" s="40"/>
    </row>
    <row r="80" spans="1:28" ht="15.75" customHeight="1">
      <c r="A80" s="24"/>
      <c r="B80" s="24"/>
      <c r="C80" s="40"/>
      <c r="D80" s="24"/>
      <c r="E80" s="40"/>
      <c r="F80" s="40"/>
      <c r="G80" s="24"/>
      <c r="H80" s="40"/>
      <c r="I80" s="24"/>
      <c r="J80" s="40"/>
      <c r="K80" s="40"/>
      <c r="L80" s="24"/>
      <c r="M80" s="40"/>
      <c r="N80" s="24"/>
      <c r="O80" s="40"/>
      <c r="P80" s="40"/>
      <c r="Q80" s="24"/>
      <c r="R80" s="40"/>
      <c r="S80" s="24"/>
      <c r="T80" s="40"/>
      <c r="U80" s="40"/>
      <c r="V80" s="24"/>
      <c r="W80" s="40"/>
      <c r="X80" s="24"/>
      <c r="Y80" s="40"/>
      <c r="Z80" s="40"/>
      <c r="AA80" s="40"/>
      <c r="AB80" s="40"/>
    </row>
    <row r="81" spans="1:28" ht="15.75" customHeight="1">
      <c r="A81" s="24"/>
      <c r="B81" s="24"/>
      <c r="C81" s="40"/>
      <c r="D81" s="24"/>
      <c r="E81" s="40"/>
      <c r="F81" s="40"/>
      <c r="G81" s="24"/>
      <c r="H81" s="40"/>
      <c r="I81" s="24"/>
      <c r="J81" s="40"/>
      <c r="K81" s="40"/>
      <c r="L81" s="24"/>
      <c r="M81" s="40"/>
      <c r="N81" s="24"/>
      <c r="O81" s="40"/>
      <c r="P81" s="40"/>
      <c r="Q81" s="24"/>
      <c r="R81" s="40"/>
      <c r="S81" s="24"/>
      <c r="T81" s="40"/>
      <c r="U81" s="40"/>
      <c r="V81" s="24"/>
      <c r="W81" s="40"/>
      <c r="X81" s="24"/>
      <c r="Y81" s="40"/>
      <c r="Z81" s="40"/>
      <c r="AA81" s="40"/>
      <c r="AB81" s="40"/>
    </row>
    <row r="82" spans="1:28" ht="15.75" customHeight="1">
      <c r="A82" s="24"/>
      <c r="B82" s="24"/>
      <c r="C82" s="40"/>
      <c r="D82" s="24"/>
      <c r="E82" s="40"/>
      <c r="F82" s="40"/>
      <c r="G82" s="24"/>
      <c r="H82" s="40"/>
      <c r="I82" s="24"/>
      <c r="J82" s="40"/>
      <c r="K82" s="40"/>
      <c r="L82" s="24"/>
      <c r="M82" s="40"/>
      <c r="N82" s="24"/>
      <c r="O82" s="40"/>
      <c r="P82" s="40"/>
      <c r="Q82" s="24"/>
      <c r="R82" s="40"/>
      <c r="S82" s="24"/>
      <c r="T82" s="40"/>
      <c r="U82" s="40"/>
      <c r="V82" s="24"/>
      <c r="W82" s="40"/>
      <c r="X82" s="24"/>
      <c r="Y82" s="40"/>
      <c r="Z82" s="40"/>
      <c r="AA82" s="40"/>
      <c r="AB82" s="40"/>
    </row>
    <row r="83" spans="1:28" ht="15.75" customHeight="1">
      <c r="A83" s="24"/>
      <c r="B83" s="24"/>
      <c r="C83" s="40"/>
      <c r="D83" s="24"/>
      <c r="E83" s="40"/>
      <c r="F83" s="40"/>
      <c r="G83" s="24"/>
      <c r="H83" s="40"/>
      <c r="I83" s="24"/>
      <c r="J83" s="40"/>
      <c r="K83" s="40"/>
      <c r="L83" s="24"/>
      <c r="M83" s="40"/>
      <c r="N83" s="24"/>
      <c r="O83" s="40"/>
      <c r="P83" s="40"/>
      <c r="Q83" s="24"/>
      <c r="R83" s="40"/>
      <c r="S83" s="24"/>
      <c r="T83" s="40"/>
      <c r="U83" s="40"/>
      <c r="V83" s="24"/>
      <c r="W83" s="40"/>
      <c r="X83" s="24"/>
      <c r="Y83" s="40"/>
      <c r="Z83" s="40"/>
      <c r="AA83" s="40"/>
      <c r="AB83" s="40"/>
    </row>
    <row r="84" spans="1:28" ht="15.75" customHeight="1">
      <c r="A84" s="24"/>
      <c r="B84" s="24"/>
      <c r="C84" s="40"/>
      <c r="D84" s="24"/>
      <c r="E84" s="40"/>
      <c r="F84" s="40"/>
      <c r="G84" s="24"/>
      <c r="H84" s="40"/>
      <c r="I84" s="24"/>
      <c r="J84" s="40"/>
      <c r="K84" s="40"/>
      <c r="L84" s="24"/>
      <c r="M84" s="40"/>
      <c r="N84" s="24"/>
      <c r="O84" s="40"/>
      <c r="P84" s="40"/>
      <c r="Q84" s="24"/>
      <c r="R84" s="40"/>
      <c r="S84" s="24"/>
      <c r="T84" s="40"/>
      <c r="U84" s="40"/>
      <c r="V84" s="24"/>
      <c r="W84" s="40"/>
      <c r="X84" s="24"/>
      <c r="Y84" s="40"/>
      <c r="Z84" s="40"/>
      <c r="AA84" s="40"/>
      <c r="AB84" s="40"/>
    </row>
    <row r="85" spans="1:28" ht="15.75" customHeight="1">
      <c r="A85" s="24"/>
      <c r="B85" s="24"/>
      <c r="C85" s="40"/>
      <c r="D85" s="24"/>
      <c r="E85" s="40"/>
      <c r="F85" s="40"/>
      <c r="G85" s="24"/>
      <c r="H85" s="40"/>
      <c r="I85" s="24"/>
      <c r="J85" s="40"/>
      <c r="K85" s="40"/>
      <c r="L85" s="24"/>
      <c r="M85" s="40"/>
      <c r="N85" s="24"/>
      <c r="O85" s="40"/>
      <c r="P85" s="40"/>
      <c r="Q85" s="24"/>
      <c r="R85" s="40"/>
      <c r="S85" s="24"/>
      <c r="T85" s="40"/>
      <c r="U85" s="40"/>
      <c r="V85" s="24"/>
      <c r="W85" s="40"/>
      <c r="X85" s="24"/>
      <c r="Y85" s="40"/>
      <c r="Z85" s="40"/>
      <c r="AA85" s="40"/>
      <c r="AB85" s="40"/>
    </row>
    <row r="86" spans="1:28" ht="15.75" customHeight="1">
      <c r="A86" s="24"/>
      <c r="B86" s="24"/>
      <c r="C86" s="40"/>
      <c r="D86" s="24"/>
      <c r="E86" s="40"/>
      <c r="F86" s="40"/>
      <c r="G86" s="24"/>
      <c r="H86" s="40"/>
      <c r="I86" s="24"/>
      <c r="J86" s="40"/>
      <c r="K86" s="40"/>
      <c r="L86" s="24"/>
      <c r="M86" s="40"/>
      <c r="N86" s="24"/>
      <c r="O86" s="40"/>
      <c r="P86" s="40"/>
      <c r="Q86" s="24"/>
      <c r="R86" s="40"/>
      <c r="S86" s="24"/>
      <c r="T86" s="40"/>
      <c r="U86" s="40"/>
      <c r="V86" s="24"/>
      <c r="W86" s="40"/>
      <c r="X86" s="24"/>
      <c r="Y86" s="40"/>
      <c r="Z86" s="40"/>
      <c r="AA86" s="40"/>
      <c r="AB86" s="40"/>
    </row>
    <row r="87" spans="1:28" ht="15.75" customHeight="1">
      <c r="A87" s="24"/>
      <c r="B87" s="24"/>
      <c r="C87" s="40"/>
      <c r="D87" s="24"/>
      <c r="E87" s="40"/>
      <c r="F87" s="40"/>
      <c r="G87" s="24"/>
      <c r="H87" s="40"/>
      <c r="I87" s="24"/>
      <c r="J87" s="40"/>
      <c r="K87" s="40"/>
      <c r="L87" s="24"/>
      <c r="M87" s="40"/>
      <c r="N87" s="24"/>
      <c r="O87" s="40"/>
      <c r="P87" s="40"/>
      <c r="Q87" s="24"/>
      <c r="R87" s="40"/>
      <c r="S87" s="24"/>
      <c r="T87" s="40"/>
      <c r="U87" s="40"/>
      <c r="V87" s="24"/>
      <c r="W87" s="40"/>
      <c r="X87" s="24"/>
      <c r="Y87" s="40"/>
      <c r="Z87" s="40"/>
      <c r="AA87" s="40"/>
      <c r="AB87" s="40"/>
    </row>
    <row r="88" spans="1:28" ht="15.75" customHeight="1">
      <c r="A88" s="24"/>
      <c r="B88" s="24"/>
      <c r="C88" s="40"/>
      <c r="D88" s="24"/>
      <c r="E88" s="40"/>
      <c r="F88" s="40"/>
      <c r="G88" s="24"/>
      <c r="H88" s="40"/>
      <c r="I88" s="24"/>
      <c r="J88" s="40"/>
      <c r="K88" s="40"/>
      <c r="L88" s="24"/>
      <c r="M88" s="40"/>
      <c r="N88" s="24"/>
      <c r="O88" s="40"/>
      <c r="P88" s="40"/>
      <c r="Q88" s="24"/>
      <c r="R88" s="40"/>
      <c r="S88" s="24"/>
      <c r="T88" s="40"/>
      <c r="U88" s="40"/>
      <c r="V88" s="24"/>
      <c r="W88" s="40"/>
      <c r="X88" s="24"/>
      <c r="Y88" s="40"/>
      <c r="Z88" s="40"/>
      <c r="AA88" s="40"/>
      <c r="AB88" s="40"/>
    </row>
    <row r="89" spans="1:28" ht="15.75" customHeight="1">
      <c r="A89" s="24"/>
      <c r="B89" s="24"/>
      <c r="C89" s="40"/>
      <c r="D89" s="24"/>
      <c r="E89" s="40"/>
      <c r="F89" s="40"/>
      <c r="G89" s="24"/>
      <c r="H89" s="40"/>
      <c r="I89" s="24"/>
      <c r="J89" s="40"/>
      <c r="K89" s="40"/>
      <c r="L89" s="24"/>
      <c r="M89" s="40"/>
      <c r="N89" s="24"/>
      <c r="O89" s="40"/>
      <c r="P89" s="40"/>
      <c r="Q89" s="24"/>
      <c r="R89" s="40"/>
      <c r="S89" s="24"/>
      <c r="T89" s="40"/>
      <c r="U89" s="40"/>
      <c r="V89" s="24"/>
      <c r="W89" s="40"/>
      <c r="X89" s="24"/>
      <c r="Y89" s="40"/>
      <c r="Z89" s="40"/>
      <c r="AA89" s="40"/>
      <c r="AB89" s="40"/>
    </row>
    <row r="90" spans="1:28" ht="15.75" customHeight="1">
      <c r="A90" s="24"/>
      <c r="B90" s="24"/>
      <c r="C90" s="40"/>
      <c r="D90" s="24"/>
      <c r="E90" s="40"/>
      <c r="F90" s="40"/>
      <c r="G90" s="24"/>
      <c r="H90" s="40"/>
      <c r="I90" s="24"/>
      <c r="J90" s="40"/>
      <c r="K90" s="40"/>
      <c r="L90" s="24"/>
      <c r="M90" s="40"/>
      <c r="N90" s="24"/>
      <c r="O90" s="40"/>
      <c r="P90" s="40"/>
      <c r="Q90" s="24"/>
      <c r="R90" s="40"/>
      <c r="S90" s="24"/>
      <c r="T90" s="40"/>
      <c r="U90" s="40"/>
      <c r="V90" s="24"/>
      <c r="W90" s="40"/>
      <c r="X90" s="24"/>
      <c r="Y90" s="40"/>
      <c r="Z90" s="40"/>
      <c r="AA90" s="40"/>
      <c r="AB90" s="40"/>
    </row>
    <row r="91" spans="1:28" ht="15.75" customHeight="1">
      <c r="A91" s="24"/>
      <c r="B91" s="24"/>
      <c r="C91" s="40"/>
      <c r="D91" s="24"/>
      <c r="E91" s="40"/>
      <c r="F91" s="40"/>
      <c r="G91" s="24"/>
      <c r="H91" s="40"/>
      <c r="I91" s="24"/>
      <c r="J91" s="40"/>
      <c r="K91" s="40"/>
      <c r="L91" s="24"/>
      <c r="M91" s="40"/>
      <c r="N91" s="24"/>
      <c r="O91" s="40"/>
      <c r="P91" s="40"/>
      <c r="Q91" s="24"/>
      <c r="R91" s="40"/>
      <c r="S91" s="24"/>
      <c r="T91" s="40"/>
      <c r="U91" s="40"/>
      <c r="V91" s="24"/>
      <c r="W91" s="40"/>
      <c r="X91" s="24"/>
      <c r="Y91" s="40"/>
      <c r="Z91" s="40"/>
      <c r="AA91" s="40"/>
      <c r="AB91" s="40"/>
    </row>
    <row r="92" spans="1:28" ht="15.75" customHeight="1">
      <c r="A92" s="24"/>
      <c r="B92" s="24"/>
      <c r="C92" s="40"/>
      <c r="D92" s="24"/>
      <c r="E92" s="40"/>
      <c r="F92" s="40"/>
      <c r="G92" s="24"/>
      <c r="H92" s="40"/>
      <c r="I92" s="24"/>
      <c r="J92" s="40"/>
      <c r="K92" s="40"/>
      <c r="L92" s="24"/>
      <c r="M92" s="40"/>
      <c r="N92" s="24"/>
      <c r="O92" s="40"/>
      <c r="P92" s="40"/>
      <c r="Q92" s="24"/>
      <c r="R92" s="40"/>
      <c r="S92" s="24"/>
      <c r="T92" s="40"/>
      <c r="U92" s="40"/>
      <c r="V92" s="24"/>
      <c r="W92" s="40"/>
      <c r="X92" s="24"/>
      <c r="Y92" s="40"/>
      <c r="Z92" s="40"/>
      <c r="AA92" s="40"/>
      <c r="AB92" s="40"/>
    </row>
    <row r="93" spans="1:28" ht="15.75" customHeight="1">
      <c r="A93" s="24"/>
      <c r="B93" s="24"/>
      <c r="C93" s="40"/>
      <c r="D93" s="24"/>
      <c r="E93" s="40"/>
      <c r="F93" s="40"/>
      <c r="G93" s="24"/>
      <c r="H93" s="40"/>
      <c r="I93" s="24"/>
      <c r="J93" s="40"/>
      <c r="K93" s="40"/>
      <c r="L93" s="24"/>
      <c r="M93" s="40"/>
      <c r="N93" s="24"/>
      <c r="O93" s="40"/>
      <c r="P93" s="40"/>
      <c r="Q93" s="24"/>
      <c r="R93" s="40"/>
      <c r="S93" s="24"/>
      <c r="T93" s="40"/>
      <c r="U93" s="40"/>
      <c r="V93" s="24"/>
      <c r="W93" s="40"/>
      <c r="X93" s="24"/>
      <c r="Y93" s="40"/>
      <c r="Z93" s="40"/>
      <c r="AA93" s="40"/>
      <c r="AB93" s="40"/>
    </row>
    <row r="94" spans="1:28" ht="15.75" customHeight="1">
      <c r="A94" s="24"/>
      <c r="B94" s="24"/>
      <c r="C94" s="40"/>
      <c r="D94" s="24"/>
      <c r="E94" s="40"/>
      <c r="F94" s="40"/>
      <c r="G94" s="24"/>
      <c r="H94" s="40"/>
      <c r="I94" s="24"/>
      <c r="J94" s="40"/>
      <c r="K94" s="40"/>
      <c r="L94" s="24"/>
      <c r="M94" s="40"/>
      <c r="N94" s="24"/>
      <c r="O94" s="40"/>
      <c r="P94" s="40"/>
      <c r="Q94" s="24"/>
      <c r="R94" s="40"/>
      <c r="S94" s="24"/>
      <c r="T94" s="40"/>
      <c r="U94" s="40"/>
      <c r="V94" s="24"/>
      <c r="W94" s="40"/>
      <c r="X94" s="24"/>
      <c r="Y94" s="40"/>
      <c r="Z94" s="40"/>
      <c r="AA94" s="40"/>
      <c r="AB94" s="40"/>
    </row>
    <row r="95" spans="1:28" ht="15.75" customHeight="1">
      <c r="A95" s="24"/>
      <c r="B95" s="24"/>
      <c r="C95" s="40"/>
      <c r="D95" s="24"/>
      <c r="E95" s="40"/>
      <c r="F95" s="40"/>
      <c r="G95" s="24"/>
      <c r="H95" s="40"/>
      <c r="I95" s="24"/>
      <c r="J95" s="40"/>
      <c r="K95" s="40"/>
      <c r="L95" s="24"/>
      <c r="M95" s="40"/>
      <c r="N95" s="24"/>
      <c r="O95" s="40"/>
      <c r="P95" s="40"/>
      <c r="Q95" s="24"/>
      <c r="R95" s="40"/>
      <c r="S95" s="24"/>
      <c r="T95" s="40"/>
      <c r="U95" s="40"/>
      <c r="V95" s="24"/>
      <c r="W95" s="40"/>
      <c r="X95" s="24"/>
      <c r="Y95" s="40"/>
      <c r="Z95" s="40"/>
      <c r="AA95" s="40"/>
      <c r="AB95" s="40"/>
    </row>
    <row r="96" spans="1:28" ht="15.75" customHeight="1">
      <c r="A96" s="24"/>
      <c r="B96" s="24"/>
      <c r="C96" s="40"/>
      <c r="D96" s="24"/>
      <c r="E96" s="40"/>
      <c r="F96" s="40"/>
      <c r="G96" s="24"/>
      <c r="H96" s="40"/>
      <c r="I96" s="24"/>
      <c r="J96" s="40"/>
      <c r="K96" s="40"/>
      <c r="L96" s="24"/>
      <c r="M96" s="40"/>
      <c r="N96" s="24"/>
      <c r="O96" s="40"/>
      <c r="P96" s="40"/>
      <c r="Q96" s="24"/>
      <c r="R96" s="40"/>
      <c r="S96" s="24"/>
      <c r="T96" s="40"/>
      <c r="U96" s="40"/>
      <c r="V96" s="24"/>
      <c r="W96" s="40"/>
      <c r="X96" s="24"/>
      <c r="Y96" s="40"/>
      <c r="Z96" s="40"/>
      <c r="AA96" s="40"/>
      <c r="AB96" s="40"/>
    </row>
    <row r="97" spans="1:28" ht="15.75" customHeight="1">
      <c r="A97" s="24"/>
      <c r="B97" s="24"/>
      <c r="C97" s="40"/>
      <c r="D97" s="24"/>
      <c r="E97" s="40"/>
      <c r="F97" s="40"/>
      <c r="G97" s="24"/>
      <c r="H97" s="40"/>
      <c r="I97" s="24"/>
      <c r="J97" s="40"/>
      <c r="K97" s="40"/>
      <c r="L97" s="24"/>
      <c r="M97" s="40"/>
      <c r="N97" s="24"/>
      <c r="O97" s="40"/>
      <c r="P97" s="40"/>
      <c r="Q97" s="24"/>
      <c r="R97" s="40"/>
      <c r="S97" s="24"/>
      <c r="T97" s="40"/>
      <c r="U97" s="40"/>
      <c r="V97" s="24"/>
      <c r="W97" s="40"/>
      <c r="X97" s="24"/>
      <c r="Y97" s="40"/>
      <c r="Z97" s="40"/>
      <c r="AA97" s="40"/>
      <c r="AB97" s="40"/>
    </row>
    <row r="98" spans="1:28" ht="15.75" customHeight="1">
      <c r="A98" s="24"/>
      <c r="B98" s="24"/>
      <c r="C98" s="40"/>
      <c r="D98" s="24"/>
      <c r="E98" s="40"/>
      <c r="F98" s="40"/>
      <c r="G98" s="24"/>
      <c r="H98" s="40"/>
      <c r="I98" s="24"/>
      <c r="J98" s="40"/>
      <c r="K98" s="40"/>
      <c r="L98" s="24"/>
      <c r="M98" s="40"/>
      <c r="N98" s="24"/>
      <c r="O98" s="40"/>
      <c r="P98" s="40"/>
      <c r="Q98" s="24"/>
      <c r="R98" s="40"/>
      <c r="S98" s="24"/>
      <c r="T98" s="40"/>
      <c r="U98" s="40"/>
      <c r="V98" s="24"/>
      <c r="W98" s="40"/>
      <c r="X98" s="24"/>
      <c r="Y98" s="40"/>
      <c r="Z98" s="40"/>
      <c r="AA98" s="40"/>
      <c r="AB98" s="40"/>
    </row>
    <row r="99" spans="1:28" ht="15.75" customHeight="1">
      <c r="A99" s="24"/>
      <c r="B99" s="24"/>
      <c r="C99" s="40"/>
      <c r="D99" s="24"/>
      <c r="E99" s="40"/>
      <c r="F99" s="40"/>
      <c r="G99" s="24"/>
      <c r="H99" s="40"/>
      <c r="I99" s="24"/>
      <c r="J99" s="40"/>
      <c r="K99" s="40"/>
      <c r="L99" s="24"/>
      <c r="M99" s="40"/>
      <c r="N99" s="24"/>
      <c r="O99" s="40"/>
      <c r="P99" s="40"/>
      <c r="Q99" s="24"/>
      <c r="R99" s="40"/>
      <c r="S99" s="24"/>
      <c r="T99" s="40"/>
      <c r="U99" s="40"/>
      <c r="V99" s="24"/>
      <c r="W99" s="40"/>
      <c r="X99" s="24"/>
      <c r="Y99" s="40"/>
      <c r="Z99" s="40"/>
      <c r="AA99" s="40"/>
      <c r="AB99" s="40"/>
    </row>
    <row r="100" spans="1:28" ht="15.75" customHeight="1">
      <c r="A100" s="24"/>
      <c r="B100" s="24"/>
      <c r="C100" s="40"/>
      <c r="D100" s="24"/>
      <c r="E100" s="40"/>
      <c r="F100" s="40"/>
      <c r="G100" s="24"/>
      <c r="H100" s="40"/>
      <c r="I100" s="24"/>
      <c r="J100" s="40"/>
      <c r="K100" s="40"/>
      <c r="L100" s="24"/>
      <c r="M100" s="40"/>
      <c r="N100" s="24"/>
      <c r="O100" s="40"/>
      <c r="P100" s="40"/>
      <c r="Q100" s="24"/>
      <c r="R100" s="40"/>
      <c r="S100" s="24"/>
      <c r="T100" s="40"/>
      <c r="U100" s="40"/>
      <c r="V100" s="24"/>
      <c r="W100" s="40"/>
      <c r="X100" s="24"/>
      <c r="Y100" s="40"/>
      <c r="Z100" s="40"/>
      <c r="AA100" s="40"/>
      <c r="AB100" s="40"/>
    </row>
    <row r="101" spans="1:28" ht="15.75" customHeight="1">
      <c r="A101" s="24"/>
      <c r="B101" s="24"/>
      <c r="C101" s="40"/>
      <c r="D101" s="24"/>
      <c r="E101" s="40"/>
      <c r="F101" s="40"/>
      <c r="G101" s="24"/>
      <c r="H101" s="40"/>
      <c r="I101" s="24"/>
      <c r="J101" s="40"/>
      <c r="K101" s="40"/>
      <c r="L101" s="24"/>
      <c r="M101" s="40"/>
      <c r="N101" s="24"/>
      <c r="O101" s="40"/>
      <c r="P101" s="40"/>
      <c r="Q101" s="24"/>
      <c r="R101" s="40"/>
      <c r="S101" s="24"/>
      <c r="T101" s="40"/>
      <c r="U101" s="40"/>
      <c r="V101" s="24"/>
      <c r="W101" s="40"/>
      <c r="X101" s="24"/>
      <c r="Y101" s="40"/>
      <c r="Z101" s="40"/>
      <c r="AA101" s="40"/>
      <c r="AB101" s="40"/>
    </row>
    <row r="102" spans="1:28" ht="15.75" customHeight="1">
      <c r="A102" s="24"/>
      <c r="B102" s="24"/>
      <c r="C102" s="40"/>
      <c r="D102" s="24"/>
      <c r="E102" s="40"/>
      <c r="F102" s="40"/>
      <c r="G102" s="24"/>
      <c r="H102" s="40"/>
      <c r="I102" s="24"/>
      <c r="J102" s="40"/>
      <c r="K102" s="40"/>
      <c r="L102" s="24"/>
      <c r="M102" s="40"/>
      <c r="N102" s="24"/>
      <c r="O102" s="40"/>
      <c r="P102" s="40"/>
      <c r="Q102" s="24"/>
      <c r="R102" s="40"/>
      <c r="S102" s="24"/>
      <c r="T102" s="40"/>
      <c r="U102" s="40"/>
      <c r="V102" s="24"/>
      <c r="W102" s="40"/>
      <c r="X102" s="24"/>
      <c r="Y102" s="40"/>
      <c r="Z102" s="40"/>
      <c r="AA102" s="40"/>
      <c r="AB102" s="40"/>
    </row>
    <row r="103" spans="1:28" ht="15.75" customHeight="1">
      <c r="A103" s="24"/>
      <c r="B103" s="24"/>
      <c r="C103" s="40"/>
      <c r="D103" s="24"/>
      <c r="E103" s="40"/>
      <c r="F103" s="40"/>
      <c r="G103" s="24"/>
      <c r="H103" s="40"/>
      <c r="I103" s="24"/>
      <c r="J103" s="40"/>
      <c r="K103" s="40"/>
      <c r="L103" s="24"/>
      <c r="M103" s="40"/>
      <c r="N103" s="24"/>
      <c r="O103" s="40"/>
      <c r="P103" s="40"/>
      <c r="Q103" s="24"/>
      <c r="R103" s="40"/>
      <c r="S103" s="24"/>
      <c r="T103" s="40"/>
      <c r="U103" s="40"/>
      <c r="V103" s="24"/>
      <c r="W103" s="40"/>
      <c r="X103" s="24"/>
      <c r="Y103" s="40"/>
      <c r="Z103" s="40"/>
      <c r="AA103" s="40"/>
      <c r="AB103" s="40"/>
    </row>
    <row r="104" spans="1:28" ht="15.75" customHeight="1">
      <c r="A104" s="24"/>
      <c r="B104" s="24"/>
      <c r="C104" s="40"/>
      <c r="D104" s="24"/>
      <c r="E104" s="40"/>
      <c r="F104" s="40"/>
      <c r="G104" s="24"/>
      <c r="H104" s="40"/>
      <c r="I104" s="24"/>
      <c r="J104" s="40"/>
      <c r="K104" s="40"/>
      <c r="L104" s="24"/>
      <c r="M104" s="40"/>
      <c r="N104" s="24"/>
      <c r="O104" s="40"/>
      <c r="P104" s="40"/>
      <c r="Q104" s="24"/>
      <c r="R104" s="40"/>
      <c r="S104" s="24"/>
      <c r="T104" s="40"/>
      <c r="U104" s="40"/>
      <c r="V104" s="24"/>
      <c r="W104" s="40"/>
      <c r="X104" s="24"/>
      <c r="Y104" s="40"/>
      <c r="Z104" s="40"/>
      <c r="AA104" s="40"/>
      <c r="AB104" s="40"/>
    </row>
    <row r="105" spans="1:28" ht="15.75" customHeight="1">
      <c r="A105" s="24"/>
      <c r="B105" s="24"/>
      <c r="C105" s="40"/>
      <c r="D105" s="24"/>
      <c r="E105" s="40"/>
      <c r="F105" s="40"/>
      <c r="G105" s="24"/>
      <c r="H105" s="40"/>
      <c r="I105" s="24"/>
      <c r="J105" s="40"/>
      <c r="K105" s="40"/>
      <c r="L105" s="24"/>
      <c r="M105" s="40"/>
      <c r="N105" s="24"/>
      <c r="O105" s="40"/>
      <c r="P105" s="40"/>
      <c r="Q105" s="24"/>
      <c r="R105" s="40"/>
      <c r="S105" s="24"/>
      <c r="T105" s="40"/>
      <c r="U105" s="40"/>
      <c r="V105" s="24"/>
      <c r="W105" s="40"/>
      <c r="X105" s="24"/>
      <c r="Y105" s="40"/>
      <c r="Z105" s="40"/>
      <c r="AA105" s="40"/>
      <c r="AB105" s="40"/>
    </row>
    <row r="106" spans="1:28" ht="15.75" customHeight="1">
      <c r="A106" s="24"/>
      <c r="B106" s="24"/>
      <c r="C106" s="40"/>
      <c r="D106" s="24"/>
      <c r="E106" s="40"/>
      <c r="F106" s="40"/>
      <c r="G106" s="24"/>
      <c r="H106" s="40"/>
      <c r="I106" s="24"/>
      <c r="J106" s="40"/>
      <c r="K106" s="40"/>
      <c r="L106" s="24"/>
      <c r="M106" s="40"/>
      <c r="N106" s="24"/>
      <c r="O106" s="40"/>
      <c r="P106" s="40"/>
      <c r="Q106" s="24"/>
      <c r="R106" s="40"/>
      <c r="S106" s="24"/>
      <c r="T106" s="40"/>
      <c r="U106" s="40"/>
      <c r="V106" s="24"/>
      <c r="W106" s="40"/>
      <c r="X106" s="24"/>
      <c r="Y106" s="40"/>
      <c r="Z106" s="40"/>
      <c r="AA106" s="40"/>
      <c r="AB106" s="40"/>
    </row>
    <row r="107" spans="1:28" ht="15.75" customHeight="1">
      <c r="A107" s="24"/>
      <c r="B107" s="24"/>
      <c r="C107" s="40"/>
      <c r="D107" s="24"/>
      <c r="E107" s="40"/>
      <c r="F107" s="40"/>
      <c r="G107" s="24"/>
      <c r="H107" s="40"/>
      <c r="I107" s="24"/>
      <c r="J107" s="40"/>
      <c r="K107" s="40"/>
      <c r="L107" s="24"/>
      <c r="M107" s="40"/>
      <c r="N107" s="24"/>
      <c r="O107" s="40"/>
      <c r="P107" s="40"/>
      <c r="Q107" s="24"/>
      <c r="R107" s="40"/>
      <c r="S107" s="24"/>
      <c r="T107" s="40"/>
      <c r="U107" s="40"/>
      <c r="V107" s="24"/>
      <c r="W107" s="40"/>
      <c r="X107" s="24"/>
      <c r="Y107" s="40"/>
      <c r="Z107" s="40"/>
      <c r="AA107" s="40"/>
      <c r="AB107" s="40"/>
    </row>
    <row r="108" spans="1:28" ht="15.75" customHeight="1">
      <c r="A108" s="24"/>
      <c r="B108" s="24"/>
      <c r="C108" s="40"/>
      <c r="D108" s="24"/>
      <c r="E108" s="40"/>
      <c r="F108" s="40"/>
      <c r="G108" s="24"/>
      <c r="H108" s="40"/>
      <c r="I108" s="24"/>
      <c r="J108" s="40"/>
      <c r="K108" s="40"/>
      <c r="L108" s="24"/>
      <c r="M108" s="40"/>
      <c r="N108" s="24"/>
      <c r="O108" s="40"/>
      <c r="P108" s="40"/>
      <c r="Q108" s="24"/>
      <c r="R108" s="40"/>
      <c r="S108" s="24"/>
      <c r="T108" s="40"/>
      <c r="U108" s="40"/>
      <c r="V108" s="24"/>
      <c r="W108" s="40"/>
      <c r="X108" s="24"/>
      <c r="Y108" s="40"/>
      <c r="Z108" s="40"/>
      <c r="AA108" s="40"/>
      <c r="AB108" s="40"/>
    </row>
    <row r="109" spans="1:28" ht="15.75" customHeight="1">
      <c r="A109" s="24"/>
      <c r="B109" s="24"/>
      <c r="C109" s="40"/>
      <c r="D109" s="24"/>
      <c r="E109" s="40"/>
      <c r="F109" s="40"/>
      <c r="G109" s="24"/>
      <c r="H109" s="40"/>
      <c r="I109" s="24"/>
      <c r="J109" s="40"/>
      <c r="K109" s="40"/>
      <c r="L109" s="24"/>
      <c r="M109" s="40"/>
      <c r="N109" s="24"/>
      <c r="O109" s="40"/>
      <c r="P109" s="40"/>
      <c r="Q109" s="24"/>
      <c r="R109" s="40"/>
      <c r="S109" s="24"/>
      <c r="T109" s="40"/>
      <c r="U109" s="40"/>
      <c r="V109" s="24"/>
      <c r="W109" s="40"/>
      <c r="X109" s="24"/>
      <c r="Y109" s="40"/>
      <c r="Z109" s="40"/>
      <c r="AA109" s="40"/>
      <c r="AB109" s="40"/>
    </row>
    <row r="110" spans="1:28" ht="15.75" customHeight="1">
      <c r="A110" s="24"/>
      <c r="B110" s="24"/>
      <c r="C110" s="40"/>
      <c r="D110" s="24"/>
      <c r="E110" s="40"/>
      <c r="F110" s="40"/>
      <c r="G110" s="24"/>
      <c r="H110" s="40"/>
      <c r="I110" s="24"/>
      <c r="J110" s="40"/>
      <c r="K110" s="40"/>
      <c r="L110" s="24"/>
      <c r="M110" s="40"/>
      <c r="N110" s="24"/>
      <c r="O110" s="40"/>
      <c r="P110" s="40"/>
      <c r="Q110" s="24"/>
      <c r="R110" s="40"/>
      <c r="S110" s="24"/>
      <c r="T110" s="40"/>
      <c r="U110" s="40"/>
      <c r="V110" s="24"/>
      <c r="W110" s="40"/>
      <c r="X110" s="24"/>
      <c r="Y110" s="40"/>
      <c r="Z110" s="40"/>
      <c r="AA110" s="40"/>
      <c r="AB110" s="40"/>
    </row>
    <row r="111" spans="1:28" ht="15.75" customHeight="1">
      <c r="A111" s="24"/>
      <c r="B111" s="24"/>
      <c r="C111" s="40"/>
      <c r="D111" s="24"/>
      <c r="E111" s="40"/>
      <c r="F111" s="40"/>
      <c r="G111" s="24"/>
      <c r="H111" s="40"/>
      <c r="I111" s="24"/>
      <c r="J111" s="40"/>
      <c r="K111" s="40"/>
      <c r="L111" s="24"/>
      <c r="M111" s="40"/>
      <c r="N111" s="24"/>
      <c r="O111" s="40"/>
      <c r="P111" s="40"/>
      <c r="Q111" s="24"/>
      <c r="R111" s="40"/>
      <c r="S111" s="24"/>
      <c r="T111" s="40"/>
      <c r="U111" s="40"/>
      <c r="V111" s="24"/>
      <c r="W111" s="40"/>
      <c r="X111" s="24"/>
      <c r="Y111" s="40"/>
      <c r="Z111" s="40"/>
      <c r="AA111" s="40"/>
      <c r="AB111" s="40"/>
    </row>
    <row r="112" spans="1:28" ht="15.75" customHeight="1">
      <c r="A112" s="24"/>
      <c r="B112" s="24"/>
      <c r="C112" s="40"/>
      <c r="D112" s="24"/>
      <c r="E112" s="40"/>
      <c r="F112" s="40"/>
      <c r="G112" s="24"/>
      <c r="H112" s="40"/>
      <c r="I112" s="24"/>
      <c r="J112" s="40"/>
      <c r="K112" s="40"/>
      <c r="L112" s="24"/>
      <c r="M112" s="40"/>
      <c r="N112" s="24"/>
      <c r="O112" s="40"/>
      <c r="P112" s="40"/>
      <c r="Q112" s="24"/>
      <c r="R112" s="40"/>
      <c r="S112" s="24"/>
      <c r="T112" s="40"/>
      <c r="U112" s="40"/>
      <c r="V112" s="24"/>
      <c r="W112" s="40"/>
      <c r="X112" s="24"/>
      <c r="Y112" s="40"/>
      <c r="Z112" s="40"/>
      <c r="AA112" s="40"/>
      <c r="AB112" s="40"/>
    </row>
    <row r="113" spans="1:28" ht="15.75" customHeight="1">
      <c r="A113" s="24"/>
      <c r="B113" s="24"/>
      <c r="C113" s="40"/>
      <c r="D113" s="24"/>
      <c r="E113" s="40"/>
      <c r="F113" s="40"/>
      <c r="G113" s="24"/>
      <c r="H113" s="40"/>
      <c r="I113" s="24"/>
      <c r="J113" s="40"/>
      <c r="K113" s="40"/>
      <c r="L113" s="24"/>
      <c r="M113" s="40"/>
      <c r="N113" s="24"/>
      <c r="O113" s="40"/>
      <c r="P113" s="40"/>
      <c r="Q113" s="24"/>
      <c r="R113" s="40"/>
      <c r="S113" s="24"/>
      <c r="T113" s="40"/>
      <c r="U113" s="40"/>
      <c r="V113" s="24"/>
      <c r="W113" s="40"/>
      <c r="X113" s="24"/>
      <c r="Y113" s="40"/>
      <c r="Z113" s="40"/>
      <c r="AA113" s="40"/>
      <c r="AB113" s="40"/>
    </row>
    <row r="114" spans="1:28" ht="15.75" customHeight="1">
      <c r="A114" s="24"/>
      <c r="B114" s="24"/>
      <c r="C114" s="40"/>
      <c r="D114" s="24"/>
      <c r="E114" s="40"/>
      <c r="F114" s="40"/>
      <c r="G114" s="24"/>
      <c r="H114" s="40"/>
      <c r="I114" s="24"/>
      <c r="J114" s="40"/>
      <c r="K114" s="40"/>
      <c r="L114" s="24"/>
      <c r="M114" s="40"/>
      <c r="N114" s="24"/>
      <c r="O114" s="40"/>
      <c r="P114" s="40"/>
      <c r="Q114" s="24"/>
      <c r="R114" s="40"/>
      <c r="S114" s="24"/>
      <c r="T114" s="40"/>
      <c r="U114" s="40"/>
      <c r="V114" s="24"/>
      <c r="W114" s="40"/>
      <c r="X114" s="24"/>
      <c r="Y114" s="40"/>
      <c r="Z114" s="40"/>
      <c r="AA114" s="40"/>
      <c r="AB114" s="40"/>
    </row>
    <row r="115" spans="1:28" ht="15.75" customHeight="1">
      <c r="A115" s="24"/>
      <c r="B115" s="24"/>
      <c r="C115" s="40"/>
      <c r="D115" s="24"/>
      <c r="E115" s="40"/>
      <c r="F115" s="40"/>
      <c r="G115" s="24"/>
      <c r="H115" s="40"/>
      <c r="I115" s="24"/>
      <c r="J115" s="40"/>
      <c r="K115" s="40"/>
      <c r="L115" s="24"/>
      <c r="M115" s="40"/>
      <c r="N115" s="24"/>
      <c r="O115" s="40"/>
      <c r="P115" s="40"/>
      <c r="Q115" s="24"/>
      <c r="R115" s="40"/>
      <c r="S115" s="24"/>
      <c r="T115" s="40"/>
      <c r="U115" s="40"/>
      <c r="V115" s="24"/>
      <c r="W115" s="40"/>
      <c r="X115" s="24"/>
      <c r="Y115" s="40"/>
      <c r="Z115" s="40"/>
      <c r="AA115" s="40"/>
      <c r="AB115" s="40"/>
    </row>
    <row r="116" spans="1:28" ht="15.75" customHeight="1">
      <c r="A116" s="24"/>
      <c r="B116" s="24"/>
      <c r="C116" s="40"/>
      <c r="D116" s="24"/>
      <c r="E116" s="40"/>
      <c r="F116" s="40"/>
      <c r="G116" s="24"/>
      <c r="H116" s="40"/>
      <c r="I116" s="24"/>
      <c r="J116" s="40"/>
      <c r="K116" s="40"/>
      <c r="L116" s="24"/>
      <c r="M116" s="40"/>
      <c r="N116" s="24"/>
      <c r="O116" s="40"/>
      <c r="P116" s="40"/>
      <c r="Q116" s="24"/>
      <c r="R116" s="40"/>
      <c r="S116" s="24"/>
      <c r="T116" s="40"/>
      <c r="U116" s="40"/>
      <c r="V116" s="24"/>
      <c r="W116" s="40"/>
      <c r="X116" s="24"/>
      <c r="Y116" s="40"/>
      <c r="Z116" s="40"/>
      <c r="AA116" s="40"/>
      <c r="AB116" s="40"/>
    </row>
    <row r="117" spans="1:28" ht="15.75" customHeight="1">
      <c r="A117" s="24"/>
      <c r="B117" s="24"/>
      <c r="C117" s="40"/>
      <c r="D117" s="24"/>
      <c r="E117" s="40"/>
      <c r="F117" s="40"/>
      <c r="G117" s="24"/>
      <c r="H117" s="40"/>
      <c r="I117" s="24"/>
      <c r="J117" s="40"/>
      <c r="K117" s="40"/>
      <c r="L117" s="24"/>
      <c r="M117" s="40"/>
      <c r="N117" s="24"/>
      <c r="O117" s="40"/>
      <c r="P117" s="40"/>
      <c r="Q117" s="24"/>
      <c r="R117" s="40"/>
      <c r="S117" s="24"/>
      <c r="T117" s="40"/>
      <c r="U117" s="40"/>
      <c r="V117" s="24"/>
      <c r="W117" s="40"/>
      <c r="X117" s="24"/>
      <c r="Y117" s="40"/>
      <c r="Z117" s="40"/>
      <c r="AA117" s="40"/>
      <c r="AB117" s="40"/>
    </row>
    <row r="118" spans="1:28" ht="15.75" customHeight="1">
      <c r="A118" s="24"/>
      <c r="B118" s="24"/>
      <c r="C118" s="40"/>
      <c r="D118" s="24"/>
      <c r="E118" s="40"/>
      <c r="F118" s="40"/>
      <c r="G118" s="24"/>
      <c r="H118" s="40"/>
      <c r="I118" s="24"/>
      <c r="J118" s="40"/>
      <c r="K118" s="40"/>
      <c r="L118" s="24"/>
      <c r="M118" s="40"/>
      <c r="N118" s="24"/>
      <c r="O118" s="40"/>
      <c r="P118" s="40"/>
      <c r="Q118" s="24"/>
      <c r="R118" s="40"/>
      <c r="S118" s="24"/>
      <c r="T118" s="40"/>
      <c r="U118" s="40"/>
      <c r="V118" s="24"/>
      <c r="W118" s="40"/>
      <c r="X118" s="24"/>
      <c r="Y118" s="40"/>
      <c r="Z118" s="40"/>
      <c r="AA118" s="40"/>
      <c r="AB118" s="40"/>
    </row>
    <row r="119" spans="1:28" ht="15.75" customHeight="1">
      <c r="A119" s="24"/>
      <c r="B119" s="24"/>
      <c r="C119" s="40"/>
      <c r="D119" s="24"/>
      <c r="E119" s="40"/>
      <c r="F119" s="40"/>
      <c r="G119" s="24"/>
      <c r="H119" s="40"/>
      <c r="I119" s="24"/>
      <c r="J119" s="40"/>
      <c r="K119" s="40"/>
      <c r="L119" s="24"/>
      <c r="M119" s="40"/>
      <c r="N119" s="24"/>
      <c r="O119" s="40"/>
      <c r="P119" s="40"/>
      <c r="Q119" s="24"/>
      <c r="R119" s="40"/>
      <c r="S119" s="24"/>
      <c r="T119" s="40"/>
      <c r="U119" s="40"/>
      <c r="V119" s="24"/>
      <c r="W119" s="40"/>
      <c r="X119" s="24"/>
      <c r="Y119" s="40"/>
      <c r="Z119" s="40"/>
      <c r="AA119" s="40"/>
      <c r="AB119" s="40"/>
    </row>
    <row r="120" spans="1:28" ht="15.75" customHeight="1">
      <c r="A120" s="24"/>
      <c r="B120" s="24"/>
      <c r="C120" s="40"/>
      <c r="D120" s="24"/>
      <c r="E120" s="40"/>
      <c r="F120" s="40"/>
      <c r="G120" s="24"/>
      <c r="H120" s="40"/>
      <c r="I120" s="24"/>
      <c r="J120" s="40"/>
      <c r="K120" s="40"/>
      <c r="L120" s="24"/>
      <c r="M120" s="40"/>
      <c r="N120" s="24"/>
      <c r="O120" s="40"/>
      <c r="P120" s="40"/>
      <c r="Q120" s="24"/>
      <c r="R120" s="40"/>
      <c r="S120" s="24"/>
      <c r="T120" s="40"/>
      <c r="U120" s="40"/>
      <c r="V120" s="24"/>
      <c r="W120" s="40"/>
      <c r="X120" s="24"/>
      <c r="Y120" s="40"/>
      <c r="Z120" s="40"/>
      <c r="AA120" s="40"/>
      <c r="AB120" s="40"/>
    </row>
    <row r="121" spans="1:28" ht="15.75" customHeight="1">
      <c r="A121" s="24"/>
      <c r="B121" s="24"/>
      <c r="C121" s="40"/>
      <c r="D121" s="24"/>
      <c r="E121" s="40"/>
      <c r="F121" s="40"/>
      <c r="G121" s="24"/>
      <c r="H121" s="40"/>
      <c r="I121" s="24"/>
      <c r="J121" s="40"/>
      <c r="K121" s="40"/>
      <c r="L121" s="24"/>
      <c r="M121" s="40"/>
      <c r="N121" s="24"/>
      <c r="O121" s="40"/>
      <c r="P121" s="40"/>
      <c r="Q121" s="24"/>
      <c r="R121" s="40"/>
      <c r="S121" s="24"/>
      <c r="T121" s="40"/>
      <c r="U121" s="40"/>
      <c r="V121" s="24"/>
      <c r="W121" s="40"/>
      <c r="X121" s="24"/>
      <c r="Y121" s="40"/>
      <c r="Z121" s="40"/>
      <c r="AA121" s="40"/>
      <c r="AB121" s="40"/>
    </row>
    <row r="122" spans="1:28" ht="15.75" customHeight="1">
      <c r="A122" s="24"/>
      <c r="B122" s="24"/>
      <c r="C122" s="40"/>
      <c r="D122" s="24"/>
      <c r="E122" s="40"/>
      <c r="F122" s="40"/>
      <c r="G122" s="24"/>
      <c r="H122" s="40"/>
      <c r="I122" s="24"/>
      <c r="J122" s="40"/>
      <c r="K122" s="40"/>
      <c r="L122" s="24"/>
      <c r="M122" s="40"/>
      <c r="N122" s="24"/>
      <c r="O122" s="40"/>
      <c r="P122" s="40"/>
      <c r="Q122" s="24"/>
      <c r="R122" s="40"/>
      <c r="S122" s="24"/>
      <c r="T122" s="40"/>
      <c r="U122" s="40"/>
      <c r="V122" s="24"/>
      <c r="W122" s="40"/>
      <c r="X122" s="24"/>
      <c r="Y122" s="40"/>
      <c r="Z122" s="40"/>
      <c r="AA122" s="40"/>
      <c r="AB122" s="40"/>
    </row>
    <row r="123" spans="1:28" ht="15.75" customHeight="1">
      <c r="A123" s="24"/>
      <c r="B123" s="24"/>
      <c r="C123" s="40"/>
      <c r="D123" s="24"/>
      <c r="E123" s="40"/>
      <c r="F123" s="40"/>
      <c r="G123" s="24"/>
      <c r="H123" s="40"/>
      <c r="I123" s="24"/>
      <c r="J123" s="40"/>
      <c r="K123" s="40"/>
      <c r="L123" s="24"/>
      <c r="M123" s="40"/>
      <c r="N123" s="24"/>
      <c r="O123" s="40"/>
      <c r="P123" s="40"/>
      <c r="Q123" s="24"/>
      <c r="R123" s="40"/>
      <c r="S123" s="24"/>
      <c r="T123" s="40"/>
      <c r="U123" s="40"/>
      <c r="V123" s="24"/>
      <c r="W123" s="40"/>
      <c r="X123" s="24"/>
      <c r="Y123" s="40"/>
      <c r="Z123" s="40"/>
      <c r="AA123" s="40"/>
      <c r="AB123" s="40"/>
    </row>
    <row r="124" spans="1:28" ht="15.75" customHeight="1">
      <c r="A124" s="24"/>
      <c r="B124" s="24"/>
      <c r="C124" s="40"/>
      <c r="D124" s="24"/>
      <c r="E124" s="40"/>
      <c r="F124" s="40"/>
      <c r="G124" s="24"/>
      <c r="H124" s="40"/>
      <c r="I124" s="24"/>
      <c r="J124" s="40"/>
      <c r="K124" s="40"/>
      <c r="L124" s="24"/>
      <c r="M124" s="40"/>
      <c r="N124" s="24"/>
      <c r="O124" s="40"/>
      <c r="P124" s="40"/>
      <c r="Q124" s="24"/>
      <c r="R124" s="40"/>
      <c r="S124" s="24"/>
      <c r="T124" s="40"/>
      <c r="U124" s="40"/>
      <c r="V124" s="24"/>
      <c r="W124" s="40"/>
      <c r="X124" s="24"/>
      <c r="Y124" s="40"/>
      <c r="Z124" s="40"/>
      <c r="AA124" s="40"/>
      <c r="AB124" s="40"/>
    </row>
    <row r="125" spans="1:28" ht="15.75" customHeight="1">
      <c r="A125" s="24"/>
      <c r="B125" s="24"/>
      <c r="C125" s="40"/>
      <c r="D125" s="24"/>
      <c r="E125" s="40"/>
      <c r="F125" s="40"/>
      <c r="G125" s="24"/>
      <c r="H125" s="40"/>
      <c r="I125" s="24"/>
      <c r="J125" s="40"/>
      <c r="K125" s="40"/>
      <c r="L125" s="24"/>
      <c r="M125" s="40"/>
      <c r="N125" s="24"/>
      <c r="O125" s="40"/>
      <c r="P125" s="40"/>
      <c r="Q125" s="24"/>
      <c r="R125" s="40"/>
      <c r="S125" s="24"/>
      <c r="T125" s="40"/>
      <c r="U125" s="40"/>
      <c r="V125" s="24"/>
      <c r="W125" s="40"/>
      <c r="X125" s="24"/>
      <c r="Y125" s="40"/>
      <c r="Z125" s="40"/>
      <c r="AA125" s="40"/>
      <c r="AB125" s="40"/>
    </row>
    <row r="126" spans="1:28" ht="15.75" customHeight="1">
      <c r="A126" s="24"/>
      <c r="B126" s="24"/>
      <c r="C126" s="40"/>
      <c r="D126" s="24"/>
      <c r="E126" s="40"/>
      <c r="F126" s="40"/>
      <c r="G126" s="24"/>
      <c r="H126" s="40"/>
      <c r="I126" s="24"/>
      <c r="J126" s="40"/>
      <c r="K126" s="40"/>
      <c r="L126" s="24"/>
      <c r="M126" s="40"/>
      <c r="N126" s="24"/>
      <c r="O126" s="40"/>
      <c r="P126" s="40"/>
      <c r="Q126" s="24"/>
      <c r="R126" s="40"/>
      <c r="S126" s="24"/>
      <c r="T126" s="40"/>
      <c r="U126" s="40"/>
      <c r="V126" s="24"/>
      <c r="W126" s="40"/>
      <c r="X126" s="24"/>
      <c r="Y126" s="40"/>
      <c r="Z126" s="40"/>
      <c r="AA126" s="40"/>
      <c r="AB126" s="40"/>
    </row>
    <row r="127" spans="1:28" ht="15.75" customHeight="1">
      <c r="A127" s="24"/>
      <c r="B127" s="24"/>
      <c r="C127" s="40"/>
      <c r="D127" s="24"/>
      <c r="E127" s="40"/>
      <c r="F127" s="40"/>
      <c r="G127" s="24"/>
      <c r="H127" s="40"/>
      <c r="I127" s="24"/>
      <c r="J127" s="40"/>
      <c r="K127" s="40"/>
      <c r="L127" s="24"/>
      <c r="M127" s="40"/>
      <c r="N127" s="24"/>
      <c r="O127" s="40"/>
      <c r="P127" s="40"/>
      <c r="Q127" s="24"/>
      <c r="R127" s="40"/>
      <c r="S127" s="24"/>
      <c r="T127" s="40"/>
      <c r="U127" s="40"/>
      <c r="V127" s="24"/>
      <c r="W127" s="40"/>
      <c r="X127" s="24"/>
      <c r="Y127" s="40"/>
      <c r="Z127" s="40"/>
      <c r="AA127" s="40"/>
      <c r="AB127" s="40"/>
    </row>
    <row r="128" spans="1:28" ht="15.75" customHeight="1">
      <c r="A128" s="24"/>
      <c r="B128" s="24"/>
      <c r="C128" s="40"/>
      <c r="D128" s="24"/>
      <c r="E128" s="40"/>
      <c r="F128" s="40"/>
      <c r="G128" s="24"/>
      <c r="H128" s="40"/>
      <c r="I128" s="24"/>
      <c r="J128" s="40"/>
      <c r="K128" s="40"/>
      <c r="L128" s="24"/>
      <c r="M128" s="40"/>
      <c r="N128" s="24"/>
      <c r="O128" s="40"/>
      <c r="P128" s="40"/>
      <c r="Q128" s="24"/>
      <c r="R128" s="40"/>
      <c r="S128" s="24"/>
      <c r="T128" s="40"/>
      <c r="U128" s="40"/>
      <c r="V128" s="24"/>
      <c r="W128" s="40"/>
      <c r="X128" s="24"/>
      <c r="Y128" s="40"/>
      <c r="Z128" s="40"/>
      <c r="AA128" s="40"/>
      <c r="AB128" s="40"/>
    </row>
    <row r="129" spans="1:28" ht="15.75" customHeight="1">
      <c r="A129" s="24"/>
      <c r="B129" s="24"/>
      <c r="C129" s="40"/>
      <c r="D129" s="24"/>
      <c r="E129" s="40"/>
      <c r="F129" s="40"/>
      <c r="G129" s="24"/>
      <c r="H129" s="40"/>
      <c r="I129" s="24"/>
      <c r="J129" s="40"/>
      <c r="K129" s="40"/>
      <c r="L129" s="24"/>
      <c r="M129" s="40"/>
      <c r="N129" s="24"/>
      <c r="O129" s="40"/>
      <c r="P129" s="40"/>
      <c r="Q129" s="24"/>
      <c r="R129" s="40"/>
      <c r="S129" s="24"/>
      <c r="T129" s="40"/>
      <c r="U129" s="40"/>
      <c r="V129" s="24"/>
      <c r="W129" s="40"/>
      <c r="X129" s="24"/>
      <c r="Y129" s="40"/>
      <c r="Z129" s="40"/>
      <c r="AA129" s="40"/>
      <c r="AB129" s="40"/>
    </row>
    <row r="130" spans="1:28" ht="15.75" customHeight="1">
      <c r="A130" s="24"/>
      <c r="B130" s="24"/>
      <c r="C130" s="40"/>
      <c r="D130" s="24"/>
      <c r="E130" s="40"/>
      <c r="F130" s="40"/>
      <c r="G130" s="24"/>
      <c r="H130" s="40"/>
      <c r="I130" s="24"/>
      <c r="J130" s="40"/>
      <c r="K130" s="40"/>
      <c r="L130" s="24"/>
      <c r="M130" s="40"/>
      <c r="N130" s="24"/>
      <c r="O130" s="40"/>
      <c r="P130" s="40"/>
      <c r="Q130" s="24"/>
      <c r="R130" s="40"/>
      <c r="S130" s="24"/>
      <c r="T130" s="40"/>
      <c r="U130" s="40"/>
      <c r="V130" s="24"/>
      <c r="W130" s="40"/>
      <c r="X130" s="24"/>
      <c r="Y130" s="40"/>
      <c r="Z130" s="40"/>
      <c r="AA130" s="40"/>
      <c r="AB130" s="40"/>
    </row>
    <row r="131" spans="1:28" ht="15.75" customHeight="1">
      <c r="A131" s="24"/>
      <c r="B131" s="24"/>
      <c r="C131" s="40"/>
      <c r="D131" s="24"/>
      <c r="E131" s="40"/>
      <c r="F131" s="40"/>
      <c r="G131" s="24"/>
      <c r="H131" s="40"/>
      <c r="I131" s="24"/>
      <c r="J131" s="40"/>
      <c r="K131" s="40"/>
      <c r="L131" s="24"/>
      <c r="M131" s="40"/>
      <c r="N131" s="24"/>
      <c r="O131" s="40"/>
      <c r="P131" s="40"/>
      <c r="Q131" s="24"/>
      <c r="R131" s="40"/>
      <c r="S131" s="24"/>
      <c r="T131" s="40"/>
      <c r="U131" s="40"/>
      <c r="V131" s="24"/>
      <c r="W131" s="40"/>
      <c r="X131" s="24"/>
      <c r="Y131" s="40"/>
      <c r="Z131" s="40"/>
      <c r="AA131" s="40"/>
      <c r="AB131" s="40"/>
    </row>
    <row r="132" spans="1:28" ht="15.75" customHeight="1">
      <c r="A132" s="24"/>
      <c r="B132" s="24"/>
      <c r="C132" s="40"/>
      <c r="D132" s="24"/>
      <c r="E132" s="40"/>
      <c r="F132" s="40"/>
      <c r="G132" s="24"/>
      <c r="H132" s="40"/>
      <c r="I132" s="24"/>
      <c r="J132" s="40"/>
      <c r="K132" s="40"/>
      <c r="L132" s="24"/>
      <c r="M132" s="40"/>
      <c r="N132" s="24"/>
      <c r="O132" s="40"/>
      <c r="P132" s="40"/>
      <c r="Q132" s="24"/>
      <c r="R132" s="40"/>
      <c r="S132" s="24"/>
      <c r="T132" s="40"/>
      <c r="U132" s="40"/>
      <c r="V132" s="24"/>
      <c r="W132" s="40"/>
      <c r="X132" s="24"/>
      <c r="Y132" s="40"/>
      <c r="Z132" s="40"/>
      <c r="AA132" s="40"/>
      <c r="AB132" s="40"/>
    </row>
    <row r="133" spans="1:28" ht="15.75" customHeight="1">
      <c r="A133" s="24"/>
      <c r="B133" s="24"/>
      <c r="C133" s="40"/>
      <c r="D133" s="24"/>
      <c r="E133" s="40"/>
      <c r="F133" s="40"/>
      <c r="G133" s="24"/>
      <c r="H133" s="40"/>
      <c r="I133" s="24"/>
      <c r="J133" s="40"/>
      <c r="K133" s="40"/>
      <c r="L133" s="24"/>
      <c r="M133" s="40"/>
      <c r="N133" s="24"/>
      <c r="O133" s="40"/>
      <c r="P133" s="40"/>
      <c r="Q133" s="24"/>
      <c r="R133" s="40"/>
      <c r="S133" s="24"/>
      <c r="T133" s="40"/>
      <c r="U133" s="40"/>
      <c r="V133" s="24"/>
      <c r="W133" s="40"/>
      <c r="X133" s="24"/>
      <c r="Y133" s="40"/>
      <c r="Z133" s="40"/>
      <c r="AA133" s="40"/>
      <c r="AB133" s="40"/>
    </row>
    <row r="134" spans="1:28" ht="15.75" customHeight="1">
      <c r="A134" s="24"/>
      <c r="B134" s="24"/>
      <c r="C134" s="40"/>
      <c r="D134" s="24"/>
      <c r="E134" s="40"/>
      <c r="F134" s="40"/>
      <c r="G134" s="24"/>
      <c r="H134" s="40"/>
      <c r="I134" s="24"/>
      <c r="J134" s="40"/>
      <c r="K134" s="40"/>
      <c r="L134" s="24"/>
      <c r="M134" s="40"/>
      <c r="N134" s="24"/>
      <c r="O134" s="40"/>
      <c r="P134" s="40"/>
      <c r="Q134" s="24"/>
      <c r="R134" s="40"/>
      <c r="S134" s="24"/>
      <c r="T134" s="40"/>
      <c r="U134" s="40"/>
      <c r="V134" s="24"/>
      <c r="W134" s="40"/>
      <c r="X134" s="24"/>
      <c r="Y134" s="40"/>
      <c r="Z134" s="40"/>
      <c r="AA134" s="40"/>
      <c r="AB134" s="40"/>
    </row>
    <row r="135" spans="1:28" ht="15.75" customHeight="1">
      <c r="A135" s="24"/>
      <c r="B135" s="24"/>
      <c r="C135" s="40"/>
      <c r="D135" s="24"/>
      <c r="E135" s="40"/>
      <c r="F135" s="40"/>
      <c r="G135" s="24"/>
      <c r="H135" s="40"/>
      <c r="I135" s="24"/>
      <c r="J135" s="40"/>
      <c r="K135" s="40"/>
      <c r="L135" s="24"/>
      <c r="M135" s="40"/>
      <c r="N135" s="24"/>
      <c r="O135" s="40"/>
      <c r="P135" s="40"/>
      <c r="Q135" s="24"/>
      <c r="R135" s="40"/>
      <c r="S135" s="24"/>
      <c r="T135" s="40"/>
      <c r="U135" s="40"/>
      <c r="V135" s="24"/>
      <c r="W135" s="40"/>
      <c r="X135" s="24"/>
      <c r="Y135" s="40"/>
      <c r="Z135" s="40"/>
      <c r="AA135" s="40"/>
      <c r="AB135" s="40"/>
    </row>
    <row r="136" spans="1:28" ht="15.75" customHeight="1">
      <c r="A136" s="24"/>
      <c r="B136" s="24"/>
      <c r="C136" s="40"/>
      <c r="D136" s="24"/>
      <c r="E136" s="40"/>
      <c r="F136" s="40"/>
      <c r="G136" s="24"/>
      <c r="H136" s="40"/>
      <c r="I136" s="24"/>
      <c r="J136" s="40"/>
      <c r="K136" s="40"/>
      <c r="L136" s="24"/>
      <c r="M136" s="40"/>
      <c r="N136" s="24"/>
      <c r="O136" s="40"/>
      <c r="P136" s="40"/>
      <c r="Q136" s="24"/>
      <c r="R136" s="40"/>
      <c r="S136" s="24"/>
      <c r="T136" s="40"/>
      <c r="U136" s="40"/>
      <c r="V136" s="24"/>
      <c r="W136" s="40"/>
      <c r="X136" s="24"/>
      <c r="Y136" s="40"/>
      <c r="Z136" s="40"/>
      <c r="AA136" s="40"/>
      <c r="AB136" s="40"/>
    </row>
    <row r="137" spans="1:28" ht="15.75" customHeight="1">
      <c r="A137" s="24"/>
      <c r="B137" s="24"/>
      <c r="C137" s="40"/>
      <c r="D137" s="24"/>
      <c r="E137" s="40"/>
      <c r="F137" s="40"/>
      <c r="G137" s="24"/>
      <c r="H137" s="40"/>
      <c r="I137" s="24"/>
      <c r="J137" s="40"/>
      <c r="K137" s="40"/>
      <c r="L137" s="24"/>
      <c r="M137" s="40"/>
      <c r="N137" s="24"/>
      <c r="O137" s="40"/>
      <c r="P137" s="40"/>
      <c r="Q137" s="24"/>
      <c r="R137" s="40"/>
      <c r="S137" s="24"/>
      <c r="T137" s="40"/>
      <c r="U137" s="40"/>
      <c r="V137" s="24"/>
      <c r="W137" s="40"/>
      <c r="X137" s="24"/>
      <c r="Y137" s="40"/>
      <c r="Z137" s="40"/>
      <c r="AA137" s="40"/>
      <c r="AB137" s="40"/>
    </row>
    <row r="138" spans="1:28" ht="15.75" customHeight="1">
      <c r="A138" s="24"/>
      <c r="B138" s="24"/>
      <c r="C138" s="40"/>
      <c r="D138" s="24"/>
      <c r="E138" s="40"/>
      <c r="F138" s="40"/>
      <c r="G138" s="24"/>
      <c r="H138" s="40"/>
      <c r="I138" s="24"/>
      <c r="J138" s="40"/>
      <c r="K138" s="40"/>
      <c r="L138" s="24"/>
      <c r="M138" s="40"/>
      <c r="N138" s="24"/>
      <c r="O138" s="40"/>
      <c r="P138" s="40"/>
      <c r="Q138" s="24"/>
      <c r="R138" s="40"/>
      <c r="S138" s="24"/>
      <c r="T138" s="40"/>
      <c r="U138" s="40"/>
      <c r="V138" s="24"/>
      <c r="W138" s="40"/>
      <c r="X138" s="24"/>
      <c r="Y138" s="40"/>
      <c r="Z138" s="40"/>
      <c r="AA138" s="40"/>
      <c r="AB138" s="40"/>
    </row>
    <row r="139" spans="1:28" ht="15.75" customHeight="1">
      <c r="A139" s="24"/>
      <c r="B139" s="24"/>
      <c r="C139" s="40"/>
      <c r="D139" s="24"/>
      <c r="E139" s="40"/>
      <c r="F139" s="40"/>
      <c r="G139" s="24"/>
      <c r="H139" s="40"/>
      <c r="I139" s="24"/>
      <c r="J139" s="40"/>
      <c r="K139" s="40"/>
      <c r="L139" s="24"/>
      <c r="M139" s="40"/>
      <c r="N139" s="24"/>
      <c r="O139" s="40"/>
      <c r="P139" s="40"/>
      <c r="Q139" s="24"/>
      <c r="R139" s="40"/>
      <c r="S139" s="24"/>
      <c r="T139" s="40"/>
      <c r="U139" s="40"/>
      <c r="V139" s="24"/>
      <c r="W139" s="40"/>
      <c r="X139" s="24"/>
      <c r="Y139" s="40"/>
      <c r="Z139" s="40"/>
      <c r="AA139" s="40"/>
      <c r="AB139" s="40"/>
    </row>
    <row r="140" spans="1:28" ht="15.75" customHeight="1">
      <c r="A140" s="24"/>
      <c r="B140" s="24"/>
      <c r="C140" s="40"/>
      <c r="D140" s="24"/>
      <c r="E140" s="40"/>
      <c r="F140" s="40"/>
      <c r="G140" s="24"/>
      <c r="H140" s="40"/>
      <c r="I140" s="24"/>
      <c r="J140" s="40"/>
      <c r="K140" s="40"/>
      <c r="L140" s="24"/>
      <c r="M140" s="40"/>
      <c r="N140" s="24"/>
      <c r="O140" s="40"/>
      <c r="P140" s="40"/>
      <c r="Q140" s="24"/>
      <c r="R140" s="40"/>
      <c r="S140" s="24"/>
      <c r="T140" s="40"/>
      <c r="U140" s="40"/>
      <c r="V140" s="24"/>
      <c r="W140" s="40"/>
      <c r="X140" s="24"/>
      <c r="Y140" s="40"/>
      <c r="Z140" s="40"/>
      <c r="AA140" s="40"/>
      <c r="AB140" s="40"/>
    </row>
    <row r="141" spans="1:28" ht="15.75" customHeight="1">
      <c r="A141" s="24"/>
      <c r="B141" s="24"/>
      <c r="C141" s="40"/>
      <c r="D141" s="24"/>
      <c r="E141" s="40"/>
      <c r="F141" s="40"/>
      <c r="G141" s="24"/>
      <c r="H141" s="40"/>
      <c r="I141" s="24"/>
      <c r="J141" s="40"/>
      <c r="K141" s="40"/>
      <c r="L141" s="24"/>
      <c r="M141" s="40"/>
      <c r="N141" s="24"/>
      <c r="O141" s="40"/>
      <c r="P141" s="40"/>
      <c r="Q141" s="24"/>
      <c r="R141" s="40"/>
      <c r="S141" s="24"/>
      <c r="T141" s="40"/>
      <c r="U141" s="40"/>
      <c r="V141" s="24"/>
      <c r="W141" s="40"/>
      <c r="X141" s="24"/>
      <c r="Y141" s="40"/>
      <c r="Z141" s="40"/>
      <c r="AA141" s="40"/>
      <c r="AB141" s="40"/>
    </row>
    <row r="142" spans="1:28" ht="15.75" customHeight="1">
      <c r="A142" s="24"/>
      <c r="B142" s="24"/>
      <c r="C142" s="40"/>
      <c r="D142" s="24"/>
      <c r="E142" s="40"/>
      <c r="F142" s="40"/>
      <c r="G142" s="24"/>
      <c r="H142" s="40"/>
      <c r="I142" s="24"/>
      <c r="J142" s="40"/>
      <c r="K142" s="40"/>
      <c r="L142" s="24"/>
      <c r="M142" s="40"/>
      <c r="N142" s="24"/>
      <c r="O142" s="40"/>
      <c r="P142" s="40"/>
      <c r="Q142" s="24"/>
      <c r="R142" s="40"/>
      <c r="S142" s="24"/>
      <c r="T142" s="40"/>
      <c r="U142" s="40"/>
      <c r="V142" s="24"/>
      <c r="W142" s="40"/>
      <c r="X142" s="24"/>
      <c r="Y142" s="40"/>
      <c r="Z142" s="40"/>
      <c r="AA142" s="40"/>
      <c r="AB142" s="40"/>
    </row>
    <row r="143" spans="1:28" ht="15.75" customHeight="1">
      <c r="A143" s="24"/>
      <c r="B143" s="24"/>
      <c r="C143" s="40"/>
      <c r="D143" s="24"/>
      <c r="E143" s="40"/>
      <c r="F143" s="40"/>
      <c r="G143" s="24"/>
      <c r="H143" s="40"/>
      <c r="I143" s="24"/>
      <c r="J143" s="40"/>
      <c r="K143" s="40"/>
      <c r="L143" s="24"/>
      <c r="M143" s="40"/>
      <c r="N143" s="24"/>
      <c r="O143" s="40"/>
      <c r="P143" s="40"/>
      <c r="Q143" s="24"/>
      <c r="R143" s="40"/>
      <c r="S143" s="24"/>
      <c r="T143" s="40"/>
      <c r="U143" s="40"/>
      <c r="V143" s="24"/>
      <c r="W143" s="40"/>
      <c r="X143" s="24"/>
      <c r="Y143" s="40"/>
      <c r="Z143" s="40"/>
      <c r="AA143" s="40"/>
      <c r="AB143" s="40"/>
    </row>
    <row r="144" spans="1:28" ht="15.75" customHeight="1">
      <c r="A144" s="24"/>
      <c r="B144" s="24"/>
      <c r="C144" s="40"/>
      <c r="D144" s="24"/>
      <c r="E144" s="40"/>
      <c r="F144" s="40"/>
      <c r="G144" s="24"/>
      <c r="H144" s="40"/>
      <c r="I144" s="24"/>
      <c r="J144" s="40"/>
      <c r="K144" s="40"/>
      <c r="L144" s="24"/>
      <c r="M144" s="40"/>
      <c r="N144" s="24"/>
      <c r="O144" s="40"/>
      <c r="P144" s="40"/>
      <c r="Q144" s="24"/>
      <c r="R144" s="40"/>
      <c r="S144" s="24"/>
      <c r="T144" s="40"/>
      <c r="U144" s="40"/>
      <c r="V144" s="24"/>
      <c r="W144" s="40"/>
      <c r="X144" s="24"/>
      <c r="Y144" s="40"/>
      <c r="Z144" s="40"/>
      <c r="AA144" s="40"/>
      <c r="AB144" s="40"/>
    </row>
    <row r="145" spans="1:28" ht="15.75" customHeight="1">
      <c r="A145" s="24"/>
      <c r="B145" s="24"/>
      <c r="C145" s="40"/>
      <c r="D145" s="24"/>
      <c r="E145" s="40"/>
      <c r="F145" s="40"/>
      <c r="G145" s="24"/>
      <c r="H145" s="40"/>
      <c r="I145" s="24"/>
      <c r="J145" s="40"/>
      <c r="K145" s="40"/>
      <c r="L145" s="24"/>
      <c r="M145" s="40"/>
      <c r="N145" s="24"/>
      <c r="O145" s="40"/>
      <c r="P145" s="40"/>
      <c r="Q145" s="24"/>
      <c r="R145" s="40"/>
      <c r="S145" s="24"/>
      <c r="T145" s="40"/>
      <c r="U145" s="40"/>
      <c r="V145" s="24"/>
      <c r="W145" s="40"/>
      <c r="X145" s="24"/>
      <c r="Y145" s="40"/>
      <c r="Z145" s="40"/>
      <c r="AA145" s="40"/>
      <c r="AB145" s="40"/>
    </row>
    <row r="146" spans="1:28" ht="15.75" customHeight="1">
      <c r="A146" s="24"/>
      <c r="B146" s="24"/>
      <c r="C146" s="40"/>
      <c r="D146" s="24"/>
      <c r="E146" s="40"/>
      <c r="F146" s="40"/>
      <c r="G146" s="24"/>
      <c r="H146" s="40"/>
      <c r="I146" s="24"/>
      <c r="J146" s="40"/>
      <c r="K146" s="40"/>
      <c r="L146" s="24"/>
      <c r="M146" s="40"/>
      <c r="N146" s="24"/>
      <c r="O146" s="40"/>
      <c r="P146" s="40"/>
      <c r="Q146" s="24"/>
      <c r="R146" s="40"/>
      <c r="S146" s="24"/>
      <c r="T146" s="40"/>
      <c r="U146" s="40"/>
      <c r="V146" s="24"/>
      <c r="W146" s="40"/>
      <c r="X146" s="24"/>
      <c r="Y146" s="40"/>
      <c r="Z146" s="40"/>
      <c r="AA146" s="40"/>
      <c r="AB146" s="40"/>
    </row>
    <row r="147" spans="1:28" ht="15.75" customHeight="1">
      <c r="A147" s="24"/>
      <c r="B147" s="24"/>
      <c r="C147" s="40"/>
      <c r="D147" s="24"/>
      <c r="E147" s="40"/>
      <c r="F147" s="40"/>
      <c r="G147" s="24"/>
      <c r="H147" s="40"/>
      <c r="I147" s="24"/>
      <c r="J147" s="40"/>
      <c r="K147" s="40"/>
      <c r="L147" s="24"/>
      <c r="M147" s="40"/>
      <c r="N147" s="24"/>
      <c r="O147" s="40"/>
      <c r="P147" s="40"/>
      <c r="Q147" s="24"/>
      <c r="R147" s="40"/>
      <c r="S147" s="24"/>
      <c r="T147" s="40"/>
      <c r="U147" s="40"/>
      <c r="V147" s="24"/>
      <c r="W147" s="40"/>
      <c r="X147" s="24"/>
      <c r="Y147" s="40"/>
      <c r="Z147" s="40"/>
      <c r="AA147" s="40"/>
      <c r="AB147" s="40"/>
    </row>
    <row r="148" spans="1:28" ht="15.75" customHeight="1">
      <c r="A148" s="24"/>
      <c r="B148" s="24"/>
      <c r="C148" s="40"/>
      <c r="D148" s="24"/>
      <c r="E148" s="40"/>
      <c r="F148" s="40"/>
      <c r="G148" s="24"/>
      <c r="H148" s="40"/>
      <c r="I148" s="24"/>
      <c r="J148" s="40"/>
      <c r="K148" s="40"/>
      <c r="L148" s="24"/>
      <c r="M148" s="40"/>
      <c r="N148" s="24"/>
      <c r="O148" s="40"/>
      <c r="P148" s="40"/>
      <c r="Q148" s="24"/>
      <c r="R148" s="40"/>
      <c r="S148" s="24"/>
      <c r="T148" s="40"/>
      <c r="U148" s="40"/>
      <c r="V148" s="24"/>
      <c r="W148" s="40"/>
      <c r="X148" s="24"/>
      <c r="Y148" s="40"/>
      <c r="Z148" s="40"/>
      <c r="AA148" s="40"/>
      <c r="AB148" s="40"/>
    </row>
    <row r="149" spans="1:28" ht="15.75" customHeight="1">
      <c r="A149" s="24"/>
      <c r="B149" s="24"/>
      <c r="C149" s="40"/>
      <c r="D149" s="24"/>
      <c r="E149" s="40"/>
      <c r="F149" s="40"/>
      <c r="G149" s="24"/>
      <c r="H149" s="40"/>
      <c r="I149" s="24"/>
      <c r="J149" s="40"/>
      <c r="K149" s="40"/>
      <c r="L149" s="24"/>
      <c r="M149" s="40"/>
      <c r="N149" s="24"/>
      <c r="O149" s="40"/>
      <c r="P149" s="40"/>
      <c r="Q149" s="24"/>
      <c r="R149" s="40"/>
      <c r="S149" s="24"/>
      <c r="T149" s="40"/>
      <c r="U149" s="40"/>
      <c r="V149" s="24"/>
      <c r="W149" s="40"/>
      <c r="X149" s="24"/>
      <c r="Y149" s="40"/>
      <c r="Z149" s="40"/>
      <c r="AA149" s="40"/>
      <c r="AB149" s="40"/>
    </row>
    <row r="150" spans="1:28" ht="15.75" customHeight="1">
      <c r="A150" s="24"/>
      <c r="B150" s="24"/>
      <c r="C150" s="40"/>
      <c r="D150" s="24"/>
      <c r="E150" s="40"/>
      <c r="F150" s="40"/>
      <c r="G150" s="24"/>
      <c r="H150" s="40"/>
      <c r="I150" s="24"/>
      <c r="J150" s="40"/>
      <c r="K150" s="40"/>
      <c r="L150" s="24"/>
      <c r="M150" s="40"/>
      <c r="N150" s="24"/>
      <c r="O150" s="40"/>
      <c r="P150" s="40"/>
      <c r="Q150" s="24"/>
      <c r="R150" s="40"/>
      <c r="S150" s="24"/>
      <c r="T150" s="40"/>
      <c r="U150" s="40"/>
      <c r="V150" s="24"/>
      <c r="W150" s="40"/>
      <c r="X150" s="24"/>
      <c r="Y150" s="40"/>
      <c r="Z150" s="40"/>
      <c r="AA150" s="40"/>
      <c r="AB150" s="40"/>
    </row>
    <row r="151" spans="1:28" ht="15.75" customHeight="1">
      <c r="A151" s="24"/>
      <c r="B151" s="24"/>
      <c r="C151" s="40"/>
      <c r="D151" s="24"/>
      <c r="E151" s="40"/>
      <c r="F151" s="40"/>
      <c r="G151" s="24"/>
      <c r="H151" s="40"/>
      <c r="I151" s="24"/>
      <c r="J151" s="40"/>
      <c r="K151" s="40"/>
      <c r="L151" s="24"/>
      <c r="M151" s="40"/>
      <c r="N151" s="24"/>
      <c r="O151" s="40"/>
      <c r="P151" s="40"/>
      <c r="Q151" s="24"/>
      <c r="R151" s="40"/>
      <c r="S151" s="24"/>
      <c r="T151" s="40"/>
      <c r="U151" s="40"/>
      <c r="V151" s="24"/>
      <c r="W151" s="40"/>
      <c r="X151" s="24"/>
      <c r="Y151" s="40"/>
      <c r="Z151" s="40"/>
      <c r="AA151" s="40"/>
      <c r="AB151" s="40"/>
    </row>
    <row r="152" spans="1:28" ht="15.75" customHeight="1">
      <c r="A152" s="24"/>
      <c r="B152" s="24"/>
      <c r="C152" s="40"/>
      <c r="D152" s="24"/>
      <c r="E152" s="40"/>
      <c r="F152" s="40"/>
      <c r="G152" s="24"/>
      <c r="H152" s="40"/>
      <c r="I152" s="24"/>
      <c r="J152" s="40"/>
      <c r="K152" s="40"/>
      <c r="L152" s="24"/>
      <c r="M152" s="40"/>
      <c r="N152" s="24"/>
      <c r="O152" s="40"/>
      <c r="P152" s="40"/>
      <c r="Q152" s="24"/>
      <c r="R152" s="40"/>
      <c r="S152" s="24"/>
      <c r="T152" s="40"/>
      <c r="U152" s="40"/>
      <c r="V152" s="24"/>
      <c r="W152" s="40"/>
      <c r="X152" s="24"/>
      <c r="Y152" s="40"/>
      <c r="Z152" s="40"/>
      <c r="AA152" s="40"/>
      <c r="AB152" s="40"/>
    </row>
    <row r="153" spans="1:28" ht="15.75" customHeight="1">
      <c r="A153" s="24"/>
      <c r="B153" s="24"/>
      <c r="C153" s="40"/>
      <c r="D153" s="24"/>
      <c r="E153" s="40"/>
      <c r="F153" s="40"/>
      <c r="G153" s="24"/>
      <c r="H153" s="40"/>
      <c r="I153" s="24"/>
      <c r="J153" s="40"/>
      <c r="K153" s="40"/>
      <c r="L153" s="24"/>
      <c r="M153" s="40"/>
      <c r="N153" s="24"/>
      <c r="O153" s="40"/>
      <c r="P153" s="40"/>
      <c r="Q153" s="24"/>
      <c r="R153" s="40"/>
      <c r="S153" s="24"/>
      <c r="T153" s="40"/>
      <c r="U153" s="40"/>
      <c r="V153" s="24"/>
      <c r="W153" s="40"/>
      <c r="X153" s="24"/>
      <c r="Y153" s="40"/>
      <c r="Z153" s="40"/>
      <c r="AA153" s="40"/>
      <c r="AB153" s="40"/>
    </row>
    <row r="154" spans="1:28" ht="15.75" customHeight="1">
      <c r="A154" s="24"/>
      <c r="B154" s="24"/>
      <c r="C154" s="40"/>
      <c r="D154" s="24"/>
      <c r="E154" s="40"/>
      <c r="F154" s="40"/>
      <c r="G154" s="24"/>
      <c r="H154" s="40"/>
      <c r="I154" s="24"/>
      <c r="J154" s="40"/>
      <c r="K154" s="40"/>
      <c r="L154" s="24"/>
      <c r="M154" s="40"/>
      <c r="N154" s="24"/>
      <c r="O154" s="40"/>
      <c r="P154" s="40"/>
      <c r="Q154" s="24"/>
      <c r="R154" s="40"/>
      <c r="S154" s="24"/>
      <c r="T154" s="40"/>
      <c r="U154" s="40"/>
      <c r="V154" s="24"/>
      <c r="W154" s="40"/>
      <c r="X154" s="24"/>
      <c r="Y154" s="40"/>
      <c r="Z154" s="40"/>
      <c r="AA154" s="40"/>
      <c r="AB154" s="40"/>
    </row>
    <row r="155" spans="1:28" ht="15.75" customHeight="1">
      <c r="A155" s="24"/>
      <c r="B155" s="24"/>
      <c r="C155" s="40"/>
      <c r="D155" s="24"/>
      <c r="E155" s="40"/>
      <c r="F155" s="40"/>
      <c r="G155" s="24"/>
      <c r="H155" s="40"/>
      <c r="I155" s="24"/>
      <c r="J155" s="40"/>
      <c r="K155" s="40"/>
      <c r="L155" s="24"/>
      <c r="M155" s="40"/>
      <c r="N155" s="24"/>
      <c r="O155" s="40"/>
      <c r="P155" s="40"/>
      <c r="Q155" s="24"/>
      <c r="R155" s="40"/>
      <c r="S155" s="24"/>
      <c r="T155" s="40"/>
      <c r="U155" s="40"/>
      <c r="V155" s="24"/>
      <c r="W155" s="40"/>
      <c r="X155" s="24"/>
      <c r="Y155" s="40"/>
      <c r="Z155" s="40"/>
      <c r="AA155" s="40"/>
      <c r="AB155" s="40"/>
    </row>
    <row r="156" spans="1:28" ht="15.75" customHeight="1">
      <c r="A156" s="24"/>
      <c r="B156" s="24"/>
      <c r="C156" s="40"/>
      <c r="D156" s="24"/>
      <c r="E156" s="40"/>
      <c r="F156" s="40"/>
      <c r="G156" s="24"/>
      <c r="H156" s="40"/>
      <c r="I156" s="24"/>
      <c r="J156" s="40"/>
      <c r="K156" s="40"/>
      <c r="L156" s="24"/>
      <c r="M156" s="40"/>
      <c r="N156" s="24"/>
      <c r="O156" s="40"/>
      <c r="P156" s="40"/>
      <c r="Q156" s="24"/>
      <c r="R156" s="40"/>
      <c r="S156" s="24"/>
      <c r="T156" s="40"/>
      <c r="U156" s="40"/>
      <c r="V156" s="24"/>
      <c r="W156" s="40"/>
      <c r="X156" s="24"/>
      <c r="Y156" s="40"/>
      <c r="Z156" s="40"/>
      <c r="AA156" s="40"/>
      <c r="AB156" s="40"/>
    </row>
    <row r="157" spans="1:28" ht="15.75" customHeight="1">
      <c r="A157" s="24"/>
      <c r="B157" s="24"/>
      <c r="C157" s="40"/>
      <c r="D157" s="24"/>
      <c r="E157" s="40"/>
      <c r="F157" s="40"/>
      <c r="G157" s="24"/>
      <c r="H157" s="40"/>
      <c r="I157" s="24"/>
      <c r="J157" s="40"/>
      <c r="K157" s="40"/>
      <c r="L157" s="24"/>
      <c r="M157" s="40"/>
      <c r="N157" s="24"/>
      <c r="O157" s="40"/>
      <c r="P157" s="40"/>
      <c r="Q157" s="24"/>
      <c r="R157" s="40"/>
      <c r="S157" s="24"/>
      <c r="T157" s="40"/>
      <c r="U157" s="40"/>
      <c r="V157" s="24"/>
      <c r="W157" s="40"/>
      <c r="X157" s="24"/>
      <c r="Y157" s="40"/>
      <c r="Z157" s="40"/>
      <c r="AA157" s="40"/>
      <c r="AB157" s="40"/>
    </row>
    <row r="158" spans="1:28" ht="15.75" customHeight="1">
      <c r="A158" s="24"/>
      <c r="B158" s="24"/>
      <c r="C158" s="40"/>
      <c r="D158" s="24"/>
      <c r="E158" s="40"/>
      <c r="F158" s="40"/>
      <c r="G158" s="24"/>
      <c r="H158" s="40"/>
      <c r="I158" s="24"/>
      <c r="J158" s="40"/>
      <c r="K158" s="40"/>
      <c r="L158" s="24"/>
      <c r="M158" s="40"/>
      <c r="N158" s="24"/>
      <c r="O158" s="40"/>
      <c r="P158" s="40"/>
      <c r="Q158" s="24"/>
      <c r="R158" s="40"/>
      <c r="S158" s="24"/>
      <c r="T158" s="40"/>
      <c r="U158" s="40"/>
      <c r="V158" s="24"/>
      <c r="W158" s="40"/>
      <c r="X158" s="24"/>
      <c r="Y158" s="40"/>
      <c r="Z158" s="40"/>
      <c r="AA158" s="40"/>
      <c r="AB158" s="40"/>
    </row>
    <row r="159" spans="1:28" ht="15.75" customHeight="1">
      <c r="A159" s="24"/>
      <c r="B159" s="24"/>
      <c r="C159" s="40"/>
      <c r="D159" s="24"/>
      <c r="E159" s="40"/>
      <c r="F159" s="40"/>
      <c r="G159" s="24"/>
      <c r="H159" s="40"/>
      <c r="I159" s="24"/>
      <c r="J159" s="40"/>
      <c r="K159" s="40"/>
      <c r="L159" s="24"/>
      <c r="M159" s="40"/>
      <c r="N159" s="24"/>
      <c r="O159" s="40"/>
      <c r="P159" s="40"/>
      <c r="Q159" s="24"/>
      <c r="R159" s="40"/>
      <c r="S159" s="24"/>
      <c r="T159" s="40"/>
      <c r="U159" s="40"/>
      <c r="V159" s="24"/>
      <c r="W159" s="40"/>
      <c r="X159" s="24"/>
      <c r="Y159" s="40"/>
      <c r="Z159" s="40"/>
      <c r="AA159" s="40"/>
      <c r="AB159" s="40"/>
    </row>
    <row r="160" spans="1:28" ht="15.75" customHeight="1">
      <c r="A160" s="24"/>
      <c r="B160" s="24"/>
      <c r="C160" s="40"/>
      <c r="D160" s="24"/>
      <c r="E160" s="40"/>
      <c r="F160" s="40"/>
      <c r="G160" s="24"/>
      <c r="H160" s="40"/>
      <c r="I160" s="24"/>
      <c r="J160" s="40"/>
      <c r="K160" s="40"/>
      <c r="L160" s="24"/>
      <c r="M160" s="40"/>
      <c r="N160" s="24"/>
      <c r="O160" s="40"/>
      <c r="P160" s="40"/>
      <c r="Q160" s="24"/>
      <c r="R160" s="40"/>
      <c r="S160" s="24"/>
      <c r="T160" s="40"/>
      <c r="U160" s="40"/>
      <c r="V160" s="24"/>
      <c r="W160" s="40"/>
      <c r="X160" s="24"/>
      <c r="Y160" s="40"/>
      <c r="Z160" s="40"/>
      <c r="AA160" s="40"/>
      <c r="AB160" s="40"/>
    </row>
    <row r="161" spans="1:28" ht="15.75" customHeight="1">
      <c r="A161" s="24"/>
      <c r="B161" s="24"/>
      <c r="C161" s="40"/>
      <c r="D161" s="24"/>
      <c r="E161" s="40"/>
      <c r="F161" s="40"/>
      <c r="G161" s="24"/>
      <c r="H161" s="40"/>
      <c r="I161" s="24"/>
      <c r="J161" s="40"/>
      <c r="K161" s="40"/>
      <c r="L161" s="24"/>
      <c r="M161" s="40"/>
      <c r="N161" s="24"/>
      <c r="O161" s="40"/>
      <c r="P161" s="40"/>
      <c r="Q161" s="24"/>
      <c r="R161" s="40"/>
      <c r="S161" s="24"/>
      <c r="T161" s="40"/>
      <c r="U161" s="40"/>
      <c r="V161" s="24"/>
      <c r="W161" s="40"/>
      <c r="X161" s="24"/>
      <c r="Y161" s="40"/>
      <c r="Z161" s="40"/>
      <c r="AA161" s="40"/>
      <c r="AB161" s="40"/>
    </row>
    <row r="162" spans="1:28" ht="15.75" customHeight="1">
      <c r="A162" s="24"/>
      <c r="B162" s="24"/>
      <c r="C162" s="40"/>
      <c r="D162" s="24"/>
      <c r="E162" s="40"/>
      <c r="F162" s="40"/>
      <c r="G162" s="24"/>
      <c r="H162" s="40"/>
      <c r="I162" s="24"/>
      <c r="J162" s="40"/>
      <c r="K162" s="40"/>
      <c r="L162" s="24"/>
      <c r="M162" s="40"/>
      <c r="N162" s="24"/>
      <c r="O162" s="40"/>
      <c r="P162" s="40"/>
      <c r="Q162" s="24"/>
      <c r="R162" s="40"/>
      <c r="S162" s="24"/>
      <c r="T162" s="40"/>
      <c r="U162" s="40"/>
      <c r="V162" s="24"/>
      <c r="W162" s="40"/>
      <c r="X162" s="24"/>
      <c r="Y162" s="40"/>
      <c r="Z162" s="40"/>
      <c r="AA162" s="40"/>
      <c r="AB162" s="40"/>
    </row>
    <row r="163" spans="1:28" ht="15.75" customHeight="1">
      <c r="A163" s="24"/>
      <c r="B163" s="24"/>
      <c r="C163" s="40"/>
      <c r="D163" s="24"/>
      <c r="E163" s="40"/>
      <c r="F163" s="40"/>
      <c r="G163" s="24"/>
      <c r="H163" s="40"/>
      <c r="I163" s="24"/>
      <c r="J163" s="40"/>
      <c r="K163" s="40"/>
      <c r="L163" s="24"/>
      <c r="M163" s="40"/>
      <c r="N163" s="24"/>
      <c r="O163" s="40"/>
      <c r="P163" s="40"/>
      <c r="Q163" s="24"/>
      <c r="R163" s="40"/>
      <c r="S163" s="24"/>
      <c r="T163" s="40"/>
      <c r="U163" s="40"/>
      <c r="V163" s="24"/>
      <c r="W163" s="40"/>
      <c r="X163" s="24"/>
      <c r="Y163" s="40"/>
      <c r="Z163" s="40"/>
      <c r="AA163" s="40"/>
      <c r="AB163" s="40"/>
    </row>
    <row r="164" spans="1:28" ht="15.75" customHeight="1">
      <c r="A164" s="24"/>
      <c r="B164" s="24"/>
      <c r="C164" s="40"/>
      <c r="D164" s="24"/>
      <c r="E164" s="40"/>
      <c r="F164" s="40"/>
      <c r="G164" s="24"/>
      <c r="H164" s="40"/>
      <c r="I164" s="24"/>
      <c r="J164" s="40"/>
      <c r="K164" s="40"/>
      <c r="L164" s="24"/>
      <c r="M164" s="40"/>
      <c r="N164" s="24"/>
      <c r="O164" s="40"/>
      <c r="P164" s="40"/>
      <c r="Q164" s="24"/>
      <c r="R164" s="40"/>
      <c r="S164" s="24"/>
      <c r="T164" s="40"/>
      <c r="U164" s="40"/>
      <c r="V164" s="24"/>
      <c r="W164" s="40"/>
      <c r="X164" s="24"/>
      <c r="Y164" s="40"/>
      <c r="Z164" s="40"/>
      <c r="AA164" s="40"/>
      <c r="AB164" s="40"/>
    </row>
    <row r="165" spans="1:28" ht="15.75" customHeight="1">
      <c r="A165" s="24"/>
      <c r="B165" s="24"/>
      <c r="C165" s="40"/>
      <c r="D165" s="24"/>
      <c r="E165" s="40"/>
      <c r="F165" s="40"/>
      <c r="G165" s="24"/>
      <c r="H165" s="40"/>
      <c r="I165" s="24"/>
      <c r="J165" s="40"/>
      <c r="K165" s="40"/>
      <c r="L165" s="24"/>
      <c r="M165" s="40"/>
      <c r="N165" s="24"/>
      <c r="O165" s="40"/>
      <c r="P165" s="40"/>
      <c r="Q165" s="24"/>
      <c r="R165" s="40"/>
      <c r="S165" s="24"/>
      <c r="T165" s="40"/>
      <c r="U165" s="40"/>
      <c r="V165" s="24"/>
      <c r="W165" s="40"/>
      <c r="X165" s="24"/>
      <c r="Y165" s="40"/>
      <c r="Z165" s="40"/>
      <c r="AA165" s="40"/>
      <c r="AB165" s="40"/>
    </row>
    <row r="166" spans="1:28" ht="15.75" customHeight="1">
      <c r="A166" s="24"/>
      <c r="B166" s="24"/>
      <c r="C166" s="40"/>
      <c r="D166" s="24"/>
      <c r="E166" s="40"/>
      <c r="F166" s="40"/>
      <c r="G166" s="24"/>
      <c r="H166" s="40"/>
      <c r="I166" s="24"/>
      <c r="J166" s="40"/>
      <c r="K166" s="40"/>
      <c r="L166" s="24"/>
      <c r="M166" s="40"/>
      <c r="N166" s="24"/>
      <c r="O166" s="40"/>
      <c r="P166" s="40"/>
      <c r="Q166" s="24"/>
      <c r="R166" s="40"/>
      <c r="S166" s="24"/>
      <c r="T166" s="40"/>
      <c r="U166" s="40"/>
      <c r="V166" s="24"/>
      <c r="W166" s="40"/>
      <c r="X166" s="24"/>
      <c r="Y166" s="40"/>
      <c r="Z166" s="40"/>
      <c r="AA166" s="40"/>
      <c r="AB166" s="40"/>
    </row>
    <row r="167" spans="1:28" ht="15.75" customHeight="1">
      <c r="A167" s="24"/>
      <c r="B167" s="24"/>
      <c r="C167" s="40"/>
      <c r="D167" s="24"/>
      <c r="E167" s="40"/>
      <c r="F167" s="40"/>
      <c r="G167" s="24"/>
      <c r="H167" s="40"/>
      <c r="I167" s="24"/>
      <c r="J167" s="40"/>
      <c r="K167" s="40"/>
      <c r="L167" s="24"/>
      <c r="M167" s="40"/>
      <c r="N167" s="24"/>
      <c r="O167" s="40"/>
      <c r="P167" s="40"/>
      <c r="Q167" s="24"/>
      <c r="R167" s="40"/>
      <c r="S167" s="24"/>
      <c r="T167" s="40"/>
      <c r="U167" s="40"/>
      <c r="V167" s="24"/>
      <c r="W167" s="40"/>
      <c r="X167" s="24"/>
      <c r="Y167" s="40"/>
      <c r="Z167" s="40"/>
      <c r="AA167" s="40"/>
      <c r="AB167" s="40"/>
    </row>
    <row r="168" spans="1:28" ht="15.75" customHeight="1">
      <c r="A168" s="24"/>
      <c r="B168" s="24"/>
      <c r="C168" s="40"/>
      <c r="D168" s="24"/>
      <c r="E168" s="40"/>
      <c r="F168" s="40"/>
      <c r="G168" s="24"/>
      <c r="H168" s="40"/>
      <c r="I168" s="24"/>
      <c r="J168" s="40"/>
      <c r="K168" s="40"/>
      <c r="L168" s="24"/>
      <c r="M168" s="40"/>
      <c r="N168" s="24"/>
      <c r="O168" s="40"/>
      <c r="P168" s="40"/>
      <c r="Q168" s="24"/>
      <c r="R168" s="40"/>
      <c r="S168" s="24"/>
      <c r="T168" s="40"/>
      <c r="U168" s="40"/>
      <c r="V168" s="24"/>
      <c r="W168" s="40"/>
      <c r="X168" s="24"/>
      <c r="Y168" s="40"/>
      <c r="Z168" s="40"/>
      <c r="AA168" s="40"/>
      <c r="AB168" s="40"/>
    </row>
    <row r="169" spans="1:28" ht="15.75" customHeight="1">
      <c r="A169" s="24"/>
      <c r="B169" s="24"/>
      <c r="C169" s="40"/>
      <c r="D169" s="24"/>
      <c r="E169" s="40"/>
      <c r="F169" s="40"/>
      <c r="G169" s="24"/>
      <c r="H169" s="40"/>
      <c r="I169" s="24"/>
      <c r="J169" s="40"/>
      <c r="K169" s="40"/>
      <c r="L169" s="24"/>
      <c r="M169" s="40"/>
      <c r="N169" s="24"/>
      <c r="O169" s="40"/>
      <c r="P169" s="40"/>
      <c r="Q169" s="24"/>
      <c r="R169" s="40"/>
      <c r="S169" s="24"/>
      <c r="T169" s="40"/>
      <c r="U169" s="40"/>
      <c r="V169" s="24"/>
      <c r="W169" s="40"/>
      <c r="X169" s="24"/>
      <c r="Y169" s="40"/>
      <c r="Z169" s="40"/>
      <c r="AA169" s="40"/>
      <c r="AB169" s="40"/>
    </row>
    <row r="170" spans="1:28" ht="15.75" customHeight="1">
      <c r="A170" s="24"/>
      <c r="B170" s="24"/>
      <c r="C170" s="40"/>
      <c r="D170" s="24"/>
      <c r="E170" s="40"/>
      <c r="F170" s="40"/>
      <c r="G170" s="24"/>
      <c r="H170" s="40"/>
      <c r="I170" s="24"/>
      <c r="J170" s="40"/>
      <c r="K170" s="40"/>
      <c r="L170" s="24"/>
      <c r="M170" s="40"/>
      <c r="N170" s="24"/>
      <c r="O170" s="40"/>
      <c r="P170" s="40"/>
      <c r="Q170" s="24"/>
      <c r="R170" s="40"/>
      <c r="S170" s="24"/>
      <c r="T170" s="40"/>
      <c r="U170" s="40"/>
      <c r="V170" s="24"/>
      <c r="W170" s="40"/>
      <c r="X170" s="24"/>
      <c r="Y170" s="40"/>
      <c r="Z170" s="40"/>
      <c r="AA170" s="40"/>
      <c r="AB170" s="40"/>
    </row>
    <row r="171" spans="1:28" ht="15.75" customHeight="1">
      <c r="A171" s="24"/>
      <c r="B171" s="24"/>
      <c r="C171" s="40"/>
      <c r="D171" s="24"/>
      <c r="E171" s="40"/>
      <c r="F171" s="40"/>
      <c r="G171" s="24"/>
      <c r="H171" s="40"/>
      <c r="I171" s="24"/>
      <c r="J171" s="40"/>
      <c r="K171" s="40"/>
      <c r="L171" s="24"/>
      <c r="M171" s="40"/>
      <c r="N171" s="24"/>
      <c r="O171" s="40"/>
      <c r="P171" s="40"/>
      <c r="Q171" s="24"/>
      <c r="R171" s="40"/>
      <c r="S171" s="24"/>
      <c r="T171" s="40"/>
      <c r="U171" s="40"/>
      <c r="V171" s="24"/>
      <c r="W171" s="40"/>
      <c r="X171" s="24"/>
      <c r="Y171" s="40"/>
      <c r="Z171" s="40"/>
      <c r="AA171" s="40"/>
      <c r="AB171" s="40"/>
    </row>
    <row r="172" spans="1:28" ht="15.75" customHeight="1">
      <c r="A172" s="24"/>
      <c r="B172" s="24"/>
      <c r="C172" s="40"/>
      <c r="D172" s="24"/>
      <c r="E172" s="40"/>
      <c r="F172" s="40"/>
      <c r="G172" s="24"/>
      <c r="H172" s="40"/>
      <c r="I172" s="24"/>
      <c r="J172" s="40"/>
      <c r="K172" s="40"/>
      <c r="L172" s="24"/>
      <c r="M172" s="40"/>
      <c r="N172" s="24"/>
      <c r="O172" s="40"/>
      <c r="P172" s="40"/>
      <c r="Q172" s="24"/>
      <c r="R172" s="40"/>
      <c r="S172" s="24"/>
      <c r="T172" s="40"/>
      <c r="U172" s="40"/>
      <c r="V172" s="24"/>
      <c r="W172" s="40"/>
      <c r="X172" s="24"/>
      <c r="Y172" s="40"/>
      <c r="Z172" s="40"/>
      <c r="AA172" s="40"/>
      <c r="AB172" s="40"/>
    </row>
    <row r="173" spans="1:28" ht="15.75" customHeight="1">
      <c r="A173" s="24"/>
      <c r="B173" s="24"/>
      <c r="C173" s="40"/>
      <c r="D173" s="24"/>
      <c r="E173" s="40"/>
      <c r="F173" s="40"/>
      <c r="G173" s="24"/>
      <c r="H173" s="40"/>
      <c r="I173" s="24"/>
      <c r="J173" s="40"/>
      <c r="K173" s="40"/>
      <c r="L173" s="24"/>
      <c r="M173" s="40"/>
      <c r="N173" s="24"/>
      <c r="O173" s="40"/>
      <c r="P173" s="40"/>
      <c r="Q173" s="24"/>
      <c r="R173" s="40"/>
      <c r="S173" s="24"/>
      <c r="T173" s="40"/>
      <c r="U173" s="40"/>
      <c r="V173" s="24"/>
      <c r="W173" s="40"/>
      <c r="X173" s="24"/>
      <c r="Y173" s="40"/>
      <c r="Z173" s="40"/>
      <c r="AA173" s="40"/>
      <c r="AB173" s="40"/>
    </row>
    <row r="174" spans="1:28" ht="15.75" customHeight="1">
      <c r="A174" s="24"/>
      <c r="B174" s="24"/>
      <c r="C174" s="40"/>
      <c r="D174" s="24"/>
      <c r="E174" s="40"/>
      <c r="F174" s="40"/>
      <c r="G174" s="24"/>
      <c r="H174" s="40"/>
      <c r="I174" s="24"/>
      <c r="J174" s="40"/>
      <c r="K174" s="40"/>
      <c r="L174" s="24"/>
      <c r="M174" s="40"/>
      <c r="N174" s="24"/>
      <c r="O174" s="40"/>
      <c r="P174" s="40"/>
      <c r="Q174" s="24"/>
      <c r="R174" s="40"/>
      <c r="S174" s="24"/>
      <c r="T174" s="40"/>
      <c r="U174" s="40"/>
      <c r="V174" s="24"/>
      <c r="W174" s="40"/>
      <c r="X174" s="24"/>
      <c r="Y174" s="40"/>
      <c r="Z174" s="40"/>
      <c r="AA174" s="40"/>
      <c r="AB174" s="40"/>
    </row>
    <row r="175" spans="1:28" ht="15.75" customHeight="1">
      <c r="A175" s="24"/>
      <c r="B175" s="24"/>
      <c r="C175" s="40"/>
      <c r="D175" s="24"/>
      <c r="E175" s="40"/>
      <c r="F175" s="40"/>
      <c r="G175" s="24"/>
      <c r="H175" s="40"/>
      <c r="I175" s="24"/>
      <c r="J175" s="40"/>
      <c r="K175" s="40"/>
      <c r="L175" s="24"/>
      <c r="M175" s="40"/>
      <c r="N175" s="24"/>
      <c r="O175" s="40"/>
      <c r="P175" s="40"/>
      <c r="Q175" s="24"/>
      <c r="R175" s="40"/>
      <c r="S175" s="24"/>
      <c r="T175" s="40"/>
      <c r="U175" s="40"/>
      <c r="V175" s="24"/>
      <c r="W175" s="40"/>
      <c r="X175" s="24"/>
      <c r="Y175" s="40"/>
      <c r="Z175" s="40"/>
      <c r="AA175" s="40"/>
      <c r="AB175" s="40"/>
    </row>
    <row r="176" spans="1:28" ht="15.75" customHeight="1">
      <c r="A176" s="24"/>
      <c r="B176" s="24"/>
      <c r="C176" s="40"/>
      <c r="D176" s="24"/>
      <c r="E176" s="40"/>
      <c r="F176" s="40"/>
      <c r="G176" s="24"/>
      <c r="H176" s="40"/>
      <c r="I176" s="24"/>
      <c r="J176" s="40"/>
      <c r="K176" s="40"/>
      <c r="L176" s="24"/>
      <c r="M176" s="40"/>
      <c r="N176" s="24"/>
      <c r="O176" s="40"/>
      <c r="P176" s="40"/>
      <c r="Q176" s="24"/>
      <c r="R176" s="40"/>
      <c r="S176" s="24"/>
      <c r="T176" s="40"/>
      <c r="U176" s="40"/>
      <c r="V176" s="24"/>
      <c r="W176" s="40"/>
      <c r="X176" s="24"/>
      <c r="Y176" s="40"/>
      <c r="Z176" s="40"/>
      <c r="AA176" s="40"/>
      <c r="AB176" s="40"/>
    </row>
    <row r="177" spans="1:28" ht="15.75" customHeight="1">
      <c r="A177" s="24"/>
      <c r="B177" s="24"/>
      <c r="C177" s="40"/>
      <c r="D177" s="24"/>
      <c r="E177" s="40"/>
      <c r="F177" s="40"/>
      <c r="G177" s="24"/>
      <c r="H177" s="40"/>
      <c r="I177" s="24"/>
      <c r="J177" s="40"/>
      <c r="K177" s="40"/>
      <c r="L177" s="24"/>
      <c r="M177" s="40"/>
      <c r="N177" s="24"/>
      <c r="O177" s="40"/>
      <c r="P177" s="40"/>
      <c r="Q177" s="24"/>
      <c r="R177" s="40"/>
      <c r="S177" s="24"/>
      <c r="T177" s="40"/>
      <c r="U177" s="40"/>
      <c r="V177" s="24"/>
      <c r="W177" s="40"/>
      <c r="X177" s="24"/>
      <c r="Y177" s="40"/>
      <c r="Z177" s="40"/>
      <c r="AA177" s="40"/>
      <c r="AB177" s="40"/>
    </row>
    <row r="178" spans="1:28" ht="15.75" customHeight="1">
      <c r="A178" s="24"/>
      <c r="B178" s="24"/>
      <c r="C178" s="40"/>
      <c r="D178" s="24"/>
      <c r="E178" s="40"/>
      <c r="F178" s="40"/>
      <c r="G178" s="24"/>
      <c r="H178" s="40"/>
      <c r="I178" s="24"/>
      <c r="J178" s="40"/>
      <c r="K178" s="40"/>
      <c r="L178" s="24"/>
      <c r="M178" s="40"/>
      <c r="N178" s="24"/>
      <c r="O178" s="40"/>
      <c r="P178" s="40"/>
      <c r="Q178" s="24"/>
      <c r="R178" s="40"/>
      <c r="S178" s="24"/>
      <c r="T178" s="40"/>
      <c r="U178" s="40"/>
      <c r="V178" s="24"/>
      <c r="W178" s="40"/>
      <c r="X178" s="24"/>
      <c r="Y178" s="40"/>
      <c r="Z178" s="40"/>
      <c r="AA178" s="40"/>
      <c r="AB178" s="40"/>
    </row>
    <row r="179" spans="1:28" ht="15.75" customHeight="1">
      <c r="A179" s="24"/>
      <c r="B179" s="24"/>
      <c r="C179" s="40"/>
      <c r="D179" s="24"/>
      <c r="E179" s="40"/>
      <c r="F179" s="40"/>
      <c r="G179" s="24"/>
      <c r="H179" s="40"/>
      <c r="I179" s="24"/>
      <c r="J179" s="40"/>
      <c r="K179" s="40"/>
      <c r="L179" s="24"/>
      <c r="M179" s="40"/>
      <c r="N179" s="24"/>
      <c r="O179" s="40"/>
      <c r="P179" s="40"/>
      <c r="Q179" s="24"/>
      <c r="R179" s="40"/>
      <c r="S179" s="24"/>
      <c r="T179" s="40"/>
      <c r="U179" s="40"/>
      <c r="V179" s="24"/>
      <c r="W179" s="40"/>
      <c r="X179" s="24"/>
      <c r="Y179" s="40"/>
      <c r="Z179" s="40"/>
      <c r="AA179" s="40"/>
      <c r="AB179" s="40"/>
    </row>
    <row r="180" spans="1:28" ht="15.75" customHeight="1">
      <c r="A180" s="24"/>
      <c r="B180" s="24"/>
      <c r="C180" s="40"/>
      <c r="D180" s="24"/>
      <c r="E180" s="40"/>
      <c r="F180" s="40"/>
      <c r="G180" s="24"/>
      <c r="H180" s="40"/>
      <c r="I180" s="24"/>
      <c r="J180" s="40"/>
      <c r="K180" s="40"/>
      <c r="L180" s="24"/>
      <c r="M180" s="40"/>
      <c r="N180" s="24"/>
      <c r="O180" s="40"/>
      <c r="P180" s="40"/>
      <c r="Q180" s="24"/>
      <c r="R180" s="40"/>
      <c r="S180" s="24"/>
      <c r="T180" s="40"/>
      <c r="U180" s="40"/>
      <c r="V180" s="24"/>
      <c r="W180" s="40"/>
      <c r="X180" s="24"/>
      <c r="Y180" s="40"/>
      <c r="Z180" s="40"/>
      <c r="AA180" s="40"/>
      <c r="AB180" s="40"/>
    </row>
    <row r="181" spans="1:28" ht="15.75" customHeight="1">
      <c r="A181" s="24"/>
      <c r="B181" s="24"/>
      <c r="C181" s="40"/>
      <c r="D181" s="24"/>
      <c r="E181" s="40"/>
      <c r="F181" s="40"/>
      <c r="G181" s="24"/>
      <c r="H181" s="40"/>
      <c r="I181" s="24"/>
      <c r="J181" s="40"/>
      <c r="K181" s="40"/>
      <c r="L181" s="24"/>
      <c r="M181" s="40"/>
      <c r="N181" s="24"/>
      <c r="O181" s="40"/>
      <c r="P181" s="40"/>
      <c r="Q181" s="24"/>
      <c r="R181" s="40"/>
      <c r="S181" s="24"/>
      <c r="T181" s="40"/>
      <c r="U181" s="40"/>
      <c r="V181" s="24"/>
      <c r="W181" s="40"/>
      <c r="X181" s="24"/>
      <c r="Y181" s="40"/>
      <c r="Z181" s="40"/>
      <c r="AA181" s="40"/>
      <c r="AB181" s="40"/>
    </row>
    <row r="182" spans="1:28" ht="15.75" customHeight="1">
      <c r="A182" s="24"/>
      <c r="B182" s="24"/>
      <c r="C182" s="40"/>
      <c r="D182" s="24"/>
      <c r="E182" s="40"/>
      <c r="F182" s="40"/>
      <c r="G182" s="24"/>
      <c r="H182" s="40"/>
      <c r="I182" s="24"/>
      <c r="J182" s="40"/>
      <c r="K182" s="40"/>
      <c r="L182" s="24"/>
      <c r="M182" s="40"/>
      <c r="N182" s="24"/>
      <c r="O182" s="40"/>
      <c r="P182" s="40"/>
      <c r="Q182" s="24"/>
      <c r="R182" s="40"/>
      <c r="S182" s="24"/>
      <c r="T182" s="40"/>
      <c r="U182" s="40"/>
      <c r="V182" s="24"/>
      <c r="W182" s="40"/>
      <c r="X182" s="24"/>
      <c r="Y182" s="40"/>
      <c r="Z182" s="40"/>
      <c r="AA182" s="40"/>
      <c r="AB182" s="40"/>
    </row>
    <row r="183" spans="1:28" ht="15.75" customHeight="1">
      <c r="A183" s="24"/>
      <c r="B183" s="24"/>
      <c r="C183" s="40"/>
      <c r="D183" s="24"/>
      <c r="E183" s="40"/>
      <c r="F183" s="40"/>
      <c r="G183" s="24"/>
      <c r="H183" s="40"/>
      <c r="I183" s="24"/>
      <c r="J183" s="40"/>
      <c r="K183" s="40"/>
      <c r="L183" s="24"/>
      <c r="M183" s="40"/>
      <c r="N183" s="24"/>
      <c r="O183" s="40"/>
      <c r="P183" s="40"/>
      <c r="Q183" s="24"/>
      <c r="R183" s="40"/>
      <c r="S183" s="24"/>
      <c r="T183" s="40"/>
      <c r="U183" s="40"/>
      <c r="V183" s="24"/>
      <c r="W183" s="40"/>
      <c r="X183" s="24"/>
      <c r="Y183" s="40"/>
      <c r="Z183" s="40"/>
      <c r="AA183" s="40"/>
      <c r="AB183" s="40"/>
    </row>
    <row r="184" spans="1:28" ht="15.75" customHeight="1">
      <c r="A184" s="24"/>
      <c r="B184" s="24"/>
      <c r="C184" s="40"/>
      <c r="D184" s="24"/>
      <c r="E184" s="40"/>
      <c r="F184" s="40"/>
      <c r="G184" s="24"/>
      <c r="H184" s="40"/>
      <c r="I184" s="24"/>
      <c r="J184" s="40"/>
      <c r="K184" s="40"/>
      <c r="L184" s="24"/>
      <c r="M184" s="40"/>
      <c r="N184" s="24"/>
      <c r="O184" s="40"/>
      <c r="P184" s="40"/>
      <c r="Q184" s="24"/>
      <c r="R184" s="40"/>
      <c r="S184" s="24"/>
      <c r="T184" s="40"/>
      <c r="U184" s="40"/>
      <c r="V184" s="24"/>
      <c r="W184" s="40"/>
      <c r="X184" s="24"/>
      <c r="Y184" s="40"/>
      <c r="Z184" s="40"/>
      <c r="AA184" s="40"/>
      <c r="AB184" s="40"/>
    </row>
    <row r="185" spans="1:28" ht="15.75" customHeight="1">
      <c r="A185" s="24"/>
      <c r="B185" s="24"/>
      <c r="C185" s="40"/>
      <c r="D185" s="24"/>
      <c r="E185" s="40"/>
      <c r="F185" s="40"/>
      <c r="G185" s="24"/>
      <c r="H185" s="40"/>
      <c r="I185" s="24"/>
      <c r="J185" s="40"/>
      <c r="K185" s="40"/>
      <c r="L185" s="24"/>
      <c r="M185" s="40"/>
      <c r="N185" s="24"/>
      <c r="O185" s="40"/>
      <c r="P185" s="40"/>
      <c r="Q185" s="24"/>
      <c r="R185" s="40"/>
      <c r="S185" s="24"/>
      <c r="T185" s="40"/>
      <c r="U185" s="40"/>
      <c r="V185" s="24"/>
      <c r="W185" s="40"/>
      <c r="X185" s="24"/>
      <c r="Y185" s="40"/>
      <c r="Z185" s="40"/>
      <c r="AA185" s="40"/>
      <c r="AB185" s="40"/>
    </row>
    <row r="186" spans="1:28" ht="15.75" customHeight="1">
      <c r="A186" s="24"/>
      <c r="B186" s="24"/>
      <c r="C186" s="40"/>
      <c r="D186" s="24"/>
      <c r="E186" s="40"/>
      <c r="F186" s="40"/>
      <c r="G186" s="24"/>
      <c r="H186" s="40"/>
      <c r="I186" s="24"/>
      <c r="J186" s="40"/>
      <c r="K186" s="40"/>
      <c r="L186" s="24"/>
      <c r="M186" s="40"/>
      <c r="N186" s="24"/>
      <c r="O186" s="40"/>
      <c r="P186" s="40"/>
      <c r="Q186" s="24"/>
      <c r="R186" s="40"/>
      <c r="S186" s="24"/>
      <c r="T186" s="40"/>
      <c r="U186" s="40"/>
      <c r="V186" s="24"/>
      <c r="W186" s="40"/>
      <c r="X186" s="24"/>
      <c r="Y186" s="40"/>
      <c r="Z186" s="40"/>
      <c r="AA186" s="40"/>
      <c r="AB186" s="40"/>
    </row>
    <row r="187" spans="1:28" ht="15.75" customHeight="1">
      <c r="A187" s="24"/>
      <c r="B187" s="24"/>
      <c r="C187" s="40"/>
      <c r="D187" s="24"/>
      <c r="E187" s="40"/>
      <c r="F187" s="40"/>
      <c r="G187" s="24"/>
      <c r="H187" s="40"/>
      <c r="I187" s="24"/>
      <c r="J187" s="40"/>
      <c r="K187" s="40"/>
      <c r="L187" s="24"/>
      <c r="M187" s="40"/>
      <c r="N187" s="24"/>
      <c r="O187" s="40"/>
      <c r="P187" s="40"/>
      <c r="Q187" s="24"/>
      <c r="R187" s="40"/>
      <c r="S187" s="24"/>
      <c r="T187" s="40"/>
      <c r="U187" s="40"/>
      <c r="V187" s="24"/>
      <c r="W187" s="40"/>
      <c r="X187" s="24"/>
      <c r="Y187" s="40"/>
      <c r="Z187" s="40"/>
      <c r="AA187" s="40"/>
      <c r="AB187" s="40"/>
    </row>
    <row r="188" spans="1:28" ht="15.75" customHeight="1">
      <c r="A188" s="24"/>
      <c r="B188" s="24"/>
      <c r="C188" s="40"/>
      <c r="D188" s="24"/>
      <c r="E188" s="40"/>
      <c r="F188" s="40"/>
      <c r="G188" s="24"/>
      <c r="H188" s="40"/>
      <c r="I188" s="24"/>
      <c r="J188" s="40"/>
      <c r="K188" s="40"/>
      <c r="L188" s="24"/>
      <c r="M188" s="40"/>
      <c r="N188" s="24"/>
      <c r="O188" s="40"/>
      <c r="P188" s="40"/>
      <c r="Q188" s="24"/>
      <c r="R188" s="40"/>
      <c r="S188" s="24"/>
      <c r="T188" s="40"/>
      <c r="U188" s="40"/>
      <c r="V188" s="24"/>
      <c r="W188" s="40"/>
      <c r="X188" s="24"/>
      <c r="Y188" s="40"/>
      <c r="Z188" s="40"/>
      <c r="AA188" s="40"/>
      <c r="AB188" s="40"/>
    </row>
    <row r="189" spans="1:28" ht="15.75" customHeight="1">
      <c r="A189" s="24"/>
      <c r="B189" s="24"/>
      <c r="C189" s="40"/>
      <c r="D189" s="24"/>
      <c r="E189" s="40"/>
      <c r="F189" s="40"/>
      <c r="G189" s="24"/>
      <c r="H189" s="40"/>
      <c r="I189" s="24"/>
      <c r="J189" s="40"/>
      <c r="K189" s="40"/>
      <c r="L189" s="24"/>
      <c r="M189" s="40"/>
      <c r="N189" s="24"/>
      <c r="O189" s="40"/>
      <c r="P189" s="40"/>
      <c r="Q189" s="24"/>
      <c r="R189" s="40"/>
      <c r="S189" s="24"/>
      <c r="T189" s="40"/>
      <c r="U189" s="40"/>
      <c r="V189" s="24"/>
      <c r="W189" s="40"/>
      <c r="X189" s="24"/>
      <c r="Y189" s="40"/>
      <c r="Z189" s="40"/>
      <c r="AA189" s="40"/>
      <c r="AB189" s="40"/>
    </row>
    <row r="190" spans="1:28" ht="15.75" customHeight="1">
      <c r="A190" s="24"/>
      <c r="B190" s="24"/>
      <c r="C190" s="40"/>
      <c r="D190" s="24"/>
      <c r="E190" s="40"/>
      <c r="F190" s="40"/>
      <c r="G190" s="24"/>
      <c r="H190" s="40"/>
      <c r="I190" s="24"/>
      <c r="J190" s="40"/>
      <c r="K190" s="40"/>
      <c r="L190" s="24"/>
      <c r="M190" s="40"/>
      <c r="N190" s="24"/>
      <c r="O190" s="40"/>
      <c r="P190" s="40"/>
      <c r="Q190" s="24"/>
      <c r="R190" s="40"/>
      <c r="S190" s="24"/>
      <c r="T190" s="40"/>
      <c r="U190" s="40"/>
      <c r="V190" s="24"/>
      <c r="W190" s="40"/>
      <c r="X190" s="24"/>
      <c r="Y190" s="40"/>
      <c r="Z190" s="40"/>
      <c r="AA190" s="40"/>
      <c r="AB190" s="40"/>
    </row>
    <row r="191" spans="1:28" ht="15.75" customHeight="1">
      <c r="A191" s="24"/>
      <c r="B191" s="24"/>
      <c r="C191" s="40"/>
      <c r="D191" s="24"/>
      <c r="E191" s="40"/>
      <c r="F191" s="40"/>
      <c r="G191" s="24"/>
      <c r="H191" s="40"/>
      <c r="I191" s="24"/>
      <c r="J191" s="40"/>
      <c r="K191" s="40"/>
      <c r="L191" s="24"/>
      <c r="M191" s="40"/>
      <c r="N191" s="24"/>
      <c r="O191" s="40"/>
      <c r="P191" s="40"/>
      <c r="Q191" s="24"/>
      <c r="R191" s="40"/>
      <c r="S191" s="24"/>
      <c r="T191" s="40"/>
      <c r="U191" s="40"/>
      <c r="V191" s="24"/>
      <c r="W191" s="40"/>
      <c r="X191" s="24"/>
      <c r="Y191" s="40"/>
      <c r="Z191" s="40"/>
      <c r="AA191" s="40"/>
      <c r="AB191" s="40"/>
    </row>
    <row r="192" spans="1:28" ht="15.75" customHeight="1">
      <c r="A192" s="24"/>
      <c r="B192" s="24"/>
      <c r="C192" s="40"/>
      <c r="D192" s="24"/>
      <c r="E192" s="40"/>
      <c r="F192" s="40"/>
      <c r="G192" s="24"/>
      <c r="H192" s="40"/>
      <c r="I192" s="24"/>
      <c r="J192" s="40"/>
      <c r="K192" s="40"/>
      <c r="L192" s="24"/>
      <c r="M192" s="40"/>
      <c r="N192" s="24"/>
      <c r="O192" s="40"/>
      <c r="P192" s="40"/>
      <c r="Q192" s="24"/>
      <c r="R192" s="40"/>
      <c r="S192" s="24"/>
      <c r="T192" s="40"/>
      <c r="U192" s="40"/>
      <c r="V192" s="24"/>
      <c r="W192" s="40"/>
      <c r="X192" s="24"/>
      <c r="Y192" s="40"/>
      <c r="Z192" s="40"/>
      <c r="AA192" s="40"/>
      <c r="AB192" s="40"/>
    </row>
    <row r="193" spans="1:28" ht="15.75" customHeight="1">
      <c r="A193" s="24"/>
      <c r="B193" s="24"/>
      <c r="C193" s="40"/>
      <c r="D193" s="24"/>
      <c r="E193" s="40"/>
      <c r="F193" s="40"/>
      <c r="G193" s="24"/>
      <c r="H193" s="40"/>
      <c r="I193" s="24"/>
      <c r="J193" s="40"/>
      <c r="K193" s="40"/>
      <c r="L193" s="24"/>
      <c r="M193" s="40"/>
      <c r="N193" s="24"/>
      <c r="O193" s="40"/>
      <c r="P193" s="40"/>
      <c r="Q193" s="24"/>
      <c r="R193" s="40"/>
      <c r="S193" s="24"/>
      <c r="T193" s="40"/>
      <c r="U193" s="40"/>
      <c r="V193" s="24"/>
      <c r="W193" s="40"/>
      <c r="X193" s="24"/>
      <c r="Y193" s="40"/>
      <c r="Z193" s="40"/>
      <c r="AA193" s="40"/>
      <c r="AB193" s="40"/>
    </row>
    <row r="194" spans="1:28" ht="15.75" customHeight="1">
      <c r="A194" s="24"/>
      <c r="B194" s="24"/>
      <c r="C194" s="40"/>
      <c r="D194" s="24"/>
      <c r="E194" s="40"/>
      <c r="F194" s="40"/>
      <c r="G194" s="24"/>
      <c r="H194" s="40"/>
      <c r="I194" s="24"/>
      <c r="J194" s="40"/>
      <c r="K194" s="40"/>
      <c r="L194" s="24"/>
      <c r="M194" s="40"/>
      <c r="N194" s="24"/>
      <c r="O194" s="40"/>
      <c r="P194" s="40"/>
      <c r="Q194" s="24"/>
      <c r="R194" s="40"/>
      <c r="S194" s="24"/>
      <c r="T194" s="40"/>
      <c r="U194" s="40"/>
      <c r="V194" s="24"/>
      <c r="W194" s="40"/>
      <c r="X194" s="24"/>
      <c r="Y194" s="40"/>
      <c r="Z194" s="40"/>
      <c r="AA194" s="40"/>
      <c r="AB194" s="40"/>
    </row>
    <row r="195" spans="1:28" ht="15.75" customHeight="1">
      <c r="A195" s="24"/>
      <c r="B195" s="24"/>
      <c r="C195" s="40"/>
      <c r="D195" s="24"/>
      <c r="E195" s="40"/>
      <c r="F195" s="40"/>
      <c r="G195" s="24"/>
      <c r="H195" s="40"/>
      <c r="I195" s="24"/>
      <c r="J195" s="40"/>
      <c r="K195" s="40"/>
      <c r="L195" s="24"/>
      <c r="M195" s="40"/>
      <c r="N195" s="24"/>
      <c r="O195" s="40"/>
      <c r="P195" s="40"/>
      <c r="Q195" s="24"/>
      <c r="R195" s="40"/>
      <c r="S195" s="24"/>
      <c r="T195" s="40"/>
      <c r="U195" s="40"/>
      <c r="V195" s="24"/>
      <c r="W195" s="40"/>
      <c r="X195" s="24"/>
      <c r="Y195" s="40"/>
      <c r="Z195" s="40"/>
      <c r="AA195" s="40"/>
      <c r="AB195" s="40"/>
    </row>
    <row r="196" spans="1:28" ht="15.75" customHeight="1">
      <c r="A196" s="24"/>
      <c r="B196" s="24"/>
      <c r="C196" s="40"/>
      <c r="D196" s="24"/>
      <c r="E196" s="40"/>
      <c r="F196" s="40"/>
      <c r="G196" s="24"/>
      <c r="H196" s="40"/>
      <c r="I196" s="24"/>
      <c r="J196" s="40"/>
      <c r="K196" s="40"/>
      <c r="L196" s="24"/>
      <c r="M196" s="40"/>
      <c r="N196" s="24"/>
      <c r="O196" s="40"/>
      <c r="P196" s="40"/>
      <c r="Q196" s="24"/>
      <c r="R196" s="40"/>
      <c r="S196" s="24"/>
      <c r="T196" s="40"/>
      <c r="U196" s="40"/>
      <c r="V196" s="24"/>
      <c r="W196" s="40"/>
      <c r="X196" s="24"/>
      <c r="Y196" s="40"/>
      <c r="Z196" s="40"/>
      <c r="AA196" s="40"/>
      <c r="AB196" s="40"/>
    </row>
    <row r="197" spans="1:28" ht="15.75" customHeight="1">
      <c r="A197" s="24"/>
      <c r="B197" s="24"/>
      <c r="C197" s="40"/>
      <c r="D197" s="24"/>
      <c r="E197" s="40"/>
      <c r="F197" s="40"/>
      <c r="G197" s="24"/>
      <c r="H197" s="40"/>
      <c r="I197" s="24"/>
      <c r="J197" s="40"/>
      <c r="K197" s="40"/>
      <c r="L197" s="24"/>
      <c r="M197" s="40"/>
      <c r="N197" s="24"/>
      <c r="O197" s="40"/>
      <c r="P197" s="40"/>
      <c r="Q197" s="24"/>
      <c r="R197" s="40"/>
      <c r="S197" s="24"/>
      <c r="T197" s="40"/>
      <c r="U197" s="40"/>
      <c r="V197" s="24"/>
      <c r="W197" s="40"/>
      <c r="X197" s="24"/>
      <c r="Y197" s="40"/>
      <c r="Z197" s="40"/>
      <c r="AA197" s="40"/>
      <c r="AB197" s="40"/>
    </row>
    <row r="198" spans="1:28" ht="15.75" customHeight="1">
      <c r="A198" s="24"/>
      <c r="B198" s="24"/>
      <c r="C198" s="40"/>
      <c r="D198" s="24"/>
      <c r="E198" s="40"/>
      <c r="F198" s="40"/>
      <c r="G198" s="24"/>
      <c r="H198" s="40"/>
      <c r="I198" s="24"/>
      <c r="J198" s="40"/>
      <c r="K198" s="40"/>
      <c r="L198" s="24"/>
      <c r="M198" s="40"/>
      <c r="N198" s="24"/>
      <c r="O198" s="40"/>
      <c r="P198" s="40"/>
      <c r="Q198" s="24"/>
      <c r="R198" s="40"/>
      <c r="S198" s="24"/>
      <c r="T198" s="40"/>
      <c r="U198" s="40"/>
      <c r="V198" s="24"/>
      <c r="W198" s="40"/>
      <c r="X198" s="24"/>
      <c r="Y198" s="40"/>
      <c r="Z198" s="40"/>
      <c r="AA198" s="40"/>
      <c r="AB198" s="40"/>
    </row>
    <row r="199" spans="1:28" ht="15.75" customHeight="1">
      <c r="A199" s="24"/>
      <c r="B199" s="24"/>
      <c r="C199" s="40"/>
      <c r="D199" s="24"/>
      <c r="E199" s="40"/>
      <c r="F199" s="40"/>
      <c r="G199" s="24"/>
      <c r="H199" s="40"/>
      <c r="I199" s="24"/>
      <c r="J199" s="40"/>
      <c r="K199" s="40"/>
      <c r="L199" s="24"/>
      <c r="M199" s="40"/>
      <c r="N199" s="24"/>
      <c r="O199" s="40"/>
      <c r="P199" s="40"/>
      <c r="Q199" s="24"/>
      <c r="R199" s="40"/>
      <c r="S199" s="24"/>
      <c r="T199" s="40"/>
      <c r="U199" s="40"/>
      <c r="V199" s="24"/>
      <c r="W199" s="40"/>
      <c r="X199" s="24"/>
      <c r="Y199" s="40"/>
      <c r="Z199" s="40"/>
      <c r="AA199" s="40"/>
      <c r="AB199" s="40"/>
    </row>
    <row r="200" spans="1:28" ht="15.75" customHeight="1">
      <c r="A200" s="24"/>
      <c r="B200" s="24"/>
      <c r="C200" s="40"/>
      <c r="D200" s="24"/>
      <c r="E200" s="40"/>
      <c r="F200" s="40"/>
      <c r="G200" s="24"/>
      <c r="H200" s="40"/>
      <c r="I200" s="24"/>
      <c r="J200" s="40"/>
      <c r="K200" s="40"/>
      <c r="L200" s="24"/>
      <c r="M200" s="40"/>
      <c r="N200" s="24"/>
      <c r="O200" s="40"/>
      <c r="P200" s="40"/>
      <c r="Q200" s="24"/>
      <c r="R200" s="40"/>
      <c r="S200" s="24"/>
      <c r="T200" s="40"/>
      <c r="U200" s="40"/>
      <c r="V200" s="24"/>
      <c r="W200" s="40"/>
      <c r="X200" s="24"/>
      <c r="Y200" s="40"/>
      <c r="Z200" s="40"/>
      <c r="AA200" s="40"/>
      <c r="AB200" s="40"/>
    </row>
    <row r="201" spans="1:28" ht="15.75" customHeight="1">
      <c r="A201" s="24"/>
      <c r="B201" s="24"/>
      <c r="C201" s="40"/>
      <c r="D201" s="24"/>
      <c r="E201" s="40"/>
      <c r="F201" s="40"/>
      <c r="G201" s="24"/>
      <c r="H201" s="40"/>
      <c r="I201" s="24"/>
      <c r="J201" s="40"/>
      <c r="K201" s="40"/>
      <c r="L201" s="24"/>
      <c r="M201" s="40"/>
      <c r="N201" s="24"/>
      <c r="O201" s="40"/>
      <c r="P201" s="40"/>
      <c r="Q201" s="24"/>
      <c r="R201" s="40"/>
      <c r="S201" s="24"/>
      <c r="T201" s="40"/>
      <c r="U201" s="40"/>
      <c r="V201" s="24"/>
      <c r="W201" s="40"/>
      <c r="X201" s="24"/>
      <c r="Y201" s="40"/>
      <c r="Z201" s="40"/>
      <c r="AA201" s="40"/>
      <c r="AB201" s="40"/>
    </row>
    <row r="202" spans="1:28" ht="15.75" customHeight="1">
      <c r="A202" s="24"/>
      <c r="B202" s="24"/>
      <c r="C202" s="40"/>
      <c r="D202" s="24"/>
      <c r="E202" s="40"/>
      <c r="F202" s="40"/>
      <c r="G202" s="24"/>
      <c r="H202" s="40"/>
      <c r="I202" s="24"/>
      <c r="J202" s="40"/>
      <c r="K202" s="40"/>
      <c r="L202" s="24"/>
      <c r="M202" s="40"/>
      <c r="N202" s="24"/>
      <c r="O202" s="40"/>
      <c r="P202" s="40"/>
      <c r="Q202" s="24"/>
      <c r="R202" s="40"/>
      <c r="S202" s="24"/>
      <c r="T202" s="40"/>
      <c r="U202" s="40"/>
      <c r="V202" s="24"/>
      <c r="W202" s="40"/>
      <c r="X202" s="24"/>
      <c r="Y202" s="40"/>
      <c r="Z202" s="40"/>
      <c r="AA202" s="40"/>
      <c r="AB202" s="40"/>
    </row>
    <row r="203" spans="1:28" ht="15.75" customHeight="1">
      <c r="A203" s="24"/>
      <c r="B203" s="24"/>
      <c r="C203" s="40"/>
      <c r="D203" s="24"/>
      <c r="E203" s="40"/>
      <c r="F203" s="40"/>
      <c r="G203" s="24"/>
      <c r="H203" s="40"/>
      <c r="I203" s="24"/>
      <c r="J203" s="40"/>
      <c r="K203" s="40"/>
      <c r="L203" s="24"/>
      <c r="M203" s="40"/>
      <c r="N203" s="24"/>
      <c r="O203" s="40"/>
      <c r="P203" s="40"/>
      <c r="Q203" s="24"/>
      <c r="R203" s="40"/>
      <c r="S203" s="24"/>
      <c r="T203" s="40"/>
      <c r="U203" s="40"/>
      <c r="V203" s="24"/>
      <c r="W203" s="40"/>
      <c r="X203" s="24"/>
      <c r="Y203" s="40"/>
      <c r="Z203" s="40"/>
      <c r="AA203" s="40"/>
      <c r="AB203" s="40"/>
    </row>
    <row r="204" spans="1:28" ht="15.75" customHeight="1">
      <c r="A204" s="24"/>
      <c r="B204" s="24"/>
      <c r="C204" s="40"/>
      <c r="D204" s="24"/>
      <c r="E204" s="40"/>
      <c r="F204" s="40"/>
      <c r="G204" s="24"/>
      <c r="H204" s="40"/>
      <c r="I204" s="24"/>
      <c r="J204" s="40"/>
      <c r="K204" s="40"/>
      <c r="L204" s="24"/>
      <c r="M204" s="40"/>
      <c r="N204" s="24"/>
      <c r="O204" s="40"/>
      <c r="P204" s="40"/>
      <c r="Q204" s="24"/>
      <c r="R204" s="40"/>
      <c r="S204" s="24"/>
      <c r="T204" s="40"/>
      <c r="U204" s="40"/>
      <c r="V204" s="24"/>
      <c r="W204" s="40"/>
      <c r="X204" s="24"/>
      <c r="Y204" s="40"/>
      <c r="Z204" s="40"/>
      <c r="AA204" s="40"/>
      <c r="AB204" s="40"/>
    </row>
    <row r="205" spans="1:28" ht="15.75" customHeight="1">
      <c r="A205" s="24"/>
      <c r="B205" s="24"/>
      <c r="C205" s="40"/>
      <c r="D205" s="24"/>
      <c r="E205" s="40"/>
      <c r="F205" s="40"/>
      <c r="G205" s="24"/>
      <c r="H205" s="40"/>
      <c r="I205" s="24"/>
      <c r="J205" s="40"/>
      <c r="K205" s="40"/>
      <c r="L205" s="24"/>
      <c r="M205" s="40"/>
      <c r="N205" s="24"/>
      <c r="O205" s="40"/>
      <c r="P205" s="40"/>
      <c r="Q205" s="24"/>
      <c r="R205" s="40"/>
      <c r="S205" s="24"/>
      <c r="T205" s="40"/>
      <c r="U205" s="40"/>
      <c r="V205" s="24"/>
      <c r="W205" s="40"/>
      <c r="X205" s="24"/>
      <c r="Y205" s="40"/>
      <c r="Z205" s="40"/>
      <c r="AA205" s="40"/>
      <c r="AB205" s="40"/>
    </row>
    <row r="206" spans="1:28" ht="15.75" customHeight="1">
      <c r="A206" s="24"/>
      <c r="B206" s="24"/>
      <c r="C206" s="40"/>
      <c r="D206" s="24"/>
      <c r="E206" s="40"/>
      <c r="F206" s="40"/>
      <c r="G206" s="24"/>
      <c r="H206" s="40"/>
      <c r="I206" s="24"/>
      <c r="J206" s="40"/>
      <c r="K206" s="40"/>
      <c r="L206" s="24"/>
      <c r="M206" s="40"/>
      <c r="N206" s="24"/>
      <c r="O206" s="40"/>
      <c r="P206" s="40"/>
      <c r="Q206" s="24"/>
      <c r="R206" s="40"/>
      <c r="S206" s="24"/>
      <c r="T206" s="40"/>
      <c r="U206" s="40"/>
      <c r="V206" s="24"/>
      <c r="W206" s="40"/>
      <c r="X206" s="24"/>
      <c r="Y206" s="40"/>
      <c r="Z206" s="40"/>
      <c r="AA206" s="40"/>
      <c r="AB206" s="40"/>
    </row>
    <row r="207" spans="1:28" ht="15.75" customHeight="1">
      <c r="A207" s="24"/>
      <c r="B207" s="24"/>
      <c r="C207" s="40"/>
      <c r="D207" s="24"/>
      <c r="E207" s="40"/>
      <c r="F207" s="40"/>
      <c r="G207" s="24"/>
      <c r="H207" s="40"/>
      <c r="I207" s="24"/>
      <c r="J207" s="40"/>
      <c r="K207" s="40"/>
      <c r="L207" s="24"/>
      <c r="M207" s="40"/>
      <c r="N207" s="24"/>
      <c r="O207" s="40"/>
      <c r="P207" s="40"/>
      <c r="Q207" s="24"/>
      <c r="R207" s="40"/>
      <c r="S207" s="24"/>
      <c r="T207" s="40"/>
      <c r="U207" s="40"/>
      <c r="V207" s="24"/>
      <c r="W207" s="40"/>
      <c r="X207" s="24"/>
      <c r="Y207" s="40"/>
      <c r="Z207" s="40"/>
      <c r="AA207" s="40"/>
      <c r="AB207" s="40"/>
    </row>
    <row r="208" spans="1:28" ht="15.75" customHeight="1">
      <c r="A208" s="24"/>
      <c r="B208" s="24"/>
      <c r="C208" s="40"/>
      <c r="D208" s="24"/>
      <c r="E208" s="40"/>
      <c r="F208" s="40"/>
      <c r="G208" s="24"/>
      <c r="H208" s="40"/>
      <c r="I208" s="24"/>
      <c r="J208" s="40"/>
      <c r="K208" s="40"/>
      <c r="L208" s="24"/>
      <c r="M208" s="40"/>
      <c r="N208" s="24"/>
      <c r="O208" s="40"/>
      <c r="P208" s="40"/>
      <c r="Q208" s="24"/>
      <c r="R208" s="40"/>
      <c r="S208" s="24"/>
      <c r="T208" s="40"/>
      <c r="U208" s="40"/>
      <c r="V208" s="24"/>
      <c r="W208" s="40"/>
      <c r="X208" s="24"/>
      <c r="Y208" s="40"/>
      <c r="Z208" s="40"/>
      <c r="AA208" s="40"/>
      <c r="AB208" s="40"/>
    </row>
    <row r="209" spans="1:28" ht="15.75" customHeight="1">
      <c r="A209" s="24"/>
      <c r="B209" s="24"/>
      <c r="C209" s="40"/>
      <c r="D209" s="24"/>
      <c r="E209" s="40"/>
      <c r="F209" s="40"/>
      <c r="G209" s="24"/>
      <c r="H209" s="40"/>
      <c r="I209" s="24"/>
      <c r="J209" s="40"/>
      <c r="K209" s="40"/>
      <c r="L209" s="24"/>
      <c r="M209" s="40"/>
      <c r="N209" s="24"/>
      <c r="O209" s="40"/>
      <c r="P209" s="40"/>
      <c r="Q209" s="24"/>
      <c r="R209" s="40"/>
      <c r="S209" s="24"/>
      <c r="T209" s="40"/>
      <c r="U209" s="40"/>
      <c r="V209" s="24"/>
      <c r="W209" s="40"/>
      <c r="X209" s="24"/>
      <c r="Y209" s="40"/>
      <c r="Z209" s="40"/>
      <c r="AA209" s="40"/>
      <c r="AB209" s="40"/>
    </row>
    <row r="210" spans="1:28" ht="15.75" customHeight="1">
      <c r="A210" s="24"/>
      <c r="B210" s="24"/>
      <c r="C210" s="40"/>
      <c r="D210" s="24"/>
      <c r="E210" s="40"/>
      <c r="F210" s="40"/>
      <c r="G210" s="24"/>
      <c r="H210" s="40"/>
      <c r="I210" s="24"/>
      <c r="J210" s="40"/>
      <c r="K210" s="40"/>
      <c r="L210" s="24"/>
      <c r="M210" s="40"/>
      <c r="N210" s="24"/>
      <c r="O210" s="40"/>
      <c r="P210" s="40"/>
      <c r="Q210" s="24"/>
      <c r="R210" s="40"/>
      <c r="S210" s="24"/>
      <c r="T210" s="40"/>
      <c r="U210" s="40"/>
      <c r="V210" s="24"/>
      <c r="W210" s="40"/>
      <c r="X210" s="24"/>
      <c r="Y210" s="40"/>
      <c r="Z210" s="40"/>
      <c r="AA210" s="40"/>
      <c r="AB210" s="40"/>
    </row>
    <row r="211" spans="1:28" ht="15.75" customHeight="1">
      <c r="A211" s="24"/>
      <c r="B211" s="24"/>
      <c r="C211" s="40"/>
      <c r="D211" s="24"/>
      <c r="E211" s="40"/>
      <c r="F211" s="40"/>
      <c r="G211" s="24"/>
      <c r="H211" s="40"/>
      <c r="I211" s="24"/>
      <c r="J211" s="40"/>
      <c r="K211" s="40"/>
      <c r="L211" s="24"/>
      <c r="M211" s="40"/>
      <c r="N211" s="24"/>
      <c r="O211" s="40"/>
      <c r="P211" s="40"/>
      <c r="Q211" s="24"/>
      <c r="R211" s="40"/>
      <c r="S211" s="24"/>
      <c r="T211" s="40"/>
      <c r="U211" s="40"/>
      <c r="V211" s="24"/>
      <c r="W211" s="40"/>
      <c r="X211" s="24"/>
      <c r="Y211" s="40"/>
      <c r="Z211" s="40"/>
      <c r="AA211" s="40"/>
      <c r="AB211" s="40"/>
    </row>
    <row r="212" spans="1:28" ht="15.75" customHeight="1">
      <c r="A212" s="24"/>
      <c r="B212" s="24"/>
      <c r="C212" s="40"/>
      <c r="D212" s="24"/>
      <c r="E212" s="40"/>
      <c r="F212" s="40"/>
      <c r="G212" s="24"/>
      <c r="H212" s="40"/>
      <c r="I212" s="24"/>
      <c r="J212" s="40"/>
      <c r="K212" s="40"/>
      <c r="L212" s="24"/>
      <c r="M212" s="40"/>
      <c r="N212" s="24"/>
      <c r="O212" s="40"/>
      <c r="P212" s="40"/>
      <c r="Q212" s="24"/>
      <c r="R212" s="40"/>
      <c r="S212" s="24"/>
      <c r="T212" s="40"/>
      <c r="U212" s="40"/>
      <c r="V212" s="24"/>
      <c r="W212" s="40"/>
      <c r="X212" s="24"/>
      <c r="Y212" s="40"/>
      <c r="Z212" s="40"/>
      <c r="AA212" s="40"/>
      <c r="AB212" s="40"/>
    </row>
    <row r="213" spans="1:28" ht="15.75" customHeight="1">
      <c r="A213" s="24"/>
      <c r="B213" s="24"/>
      <c r="C213" s="40"/>
      <c r="D213" s="24"/>
      <c r="E213" s="40"/>
      <c r="F213" s="40"/>
      <c r="G213" s="24"/>
      <c r="H213" s="40"/>
      <c r="I213" s="24"/>
      <c r="J213" s="40"/>
      <c r="K213" s="40"/>
      <c r="L213" s="24"/>
      <c r="M213" s="40"/>
      <c r="N213" s="24"/>
      <c r="O213" s="40"/>
      <c r="P213" s="40"/>
      <c r="Q213" s="24"/>
      <c r="R213" s="40"/>
      <c r="S213" s="24"/>
      <c r="T213" s="40"/>
      <c r="U213" s="40"/>
      <c r="V213" s="24"/>
      <c r="W213" s="40"/>
      <c r="X213" s="24"/>
      <c r="Y213" s="40"/>
      <c r="Z213" s="40"/>
      <c r="AA213" s="40"/>
      <c r="AB213" s="40"/>
    </row>
    <row r="214" spans="1:28" ht="15.75" customHeight="1">
      <c r="A214" s="24"/>
      <c r="B214" s="24"/>
      <c r="C214" s="40"/>
      <c r="D214" s="24"/>
      <c r="E214" s="40"/>
      <c r="F214" s="40"/>
      <c r="G214" s="24"/>
      <c r="H214" s="40"/>
      <c r="I214" s="24"/>
      <c r="J214" s="40"/>
      <c r="K214" s="40"/>
      <c r="L214" s="24"/>
      <c r="M214" s="40"/>
      <c r="N214" s="24"/>
      <c r="O214" s="40"/>
      <c r="P214" s="40"/>
      <c r="Q214" s="24"/>
      <c r="R214" s="40"/>
      <c r="S214" s="24"/>
      <c r="T214" s="40"/>
      <c r="U214" s="40"/>
      <c r="V214" s="24"/>
      <c r="W214" s="40"/>
      <c r="X214" s="24"/>
      <c r="Y214" s="40"/>
      <c r="Z214" s="40"/>
      <c r="AA214" s="40"/>
      <c r="AB214" s="40"/>
    </row>
    <row r="215" spans="1:28" ht="15.75" customHeight="1">
      <c r="A215" s="24"/>
      <c r="B215" s="24"/>
      <c r="C215" s="40"/>
      <c r="D215" s="24"/>
      <c r="E215" s="40"/>
      <c r="F215" s="40"/>
      <c r="G215" s="24"/>
      <c r="H215" s="40"/>
      <c r="I215" s="24"/>
      <c r="J215" s="40"/>
      <c r="K215" s="40"/>
      <c r="L215" s="24"/>
      <c r="M215" s="40"/>
      <c r="N215" s="24"/>
      <c r="O215" s="40"/>
      <c r="P215" s="40"/>
      <c r="Q215" s="24"/>
      <c r="R215" s="40"/>
      <c r="S215" s="24"/>
      <c r="T215" s="40"/>
      <c r="U215" s="40"/>
      <c r="V215" s="24"/>
      <c r="W215" s="40"/>
      <c r="X215" s="24"/>
      <c r="Y215" s="40"/>
      <c r="Z215" s="40"/>
      <c r="AA215" s="40"/>
      <c r="AB215" s="40"/>
    </row>
    <row r="216" spans="1:28" ht="15.75" customHeight="1">
      <c r="A216" s="24"/>
      <c r="B216" s="24"/>
      <c r="C216" s="40"/>
      <c r="D216" s="24"/>
      <c r="E216" s="40"/>
      <c r="F216" s="40"/>
      <c r="G216" s="24"/>
      <c r="H216" s="40"/>
      <c r="I216" s="24"/>
      <c r="J216" s="40"/>
      <c r="K216" s="40"/>
      <c r="L216" s="24"/>
      <c r="M216" s="40"/>
      <c r="N216" s="24"/>
      <c r="O216" s="40"/>
      <c r="P216" s="40"/>
      <c r="Q216" s="24"/>
      <c r="R216" s="40"/>
      <c r="S216" s="24"/>
      <c r="T216" s="40"/>
      <c r="U216" s="40"/>
      <c r="V216" s="24"/>
      <c r="W216" s="40"/>
      <c r="X216" s="24"/>
      <c r="Y216" s="40"/>
      <c r="Z216" s="40"/>
      <c r="AA216" s="40"/>
      <c r="AB216" s="40"/>
    </row>
    <row r="217" spans="1:28" ht="15.75" customHeight="1">
      <c r="A217" s="24"/>
      <c r="B217" s="24"/>
      <c r="C217" s="40"/>
      <c r="D217" s="24"/>
      <c r="E217" s="40"/>
      <c r="F217" s="40"/>
      <c r="G217" s="24"/>
      <c r="H217" s="40"/>
      <c r="I217" s="24"/>
      <c r="J217" s="40"/>
      <c r="K217" s="40"/>
      <c r="L217" s="24"/>
      <c r="M217" s="40"/>
      <c r="N217" s="24"/>
      <c r="O217" s="40"/>
      <c r="P217" s="40"/>
      <c r="Q217" s="24"/>
      <c r="R217" s="40"/>
      <c r="S217" s="24"/>
      <c r="T217" s="40"/>
      <c r="U217" s="40"/>
      <c r="V217" s="24"/>
      <c r="W217" s="40"/>
      <c r="X217" s="24"/>
      <c r="Y217" s="40"/>
      <c r="Z217" s="40"/>
      <c r="AA217" s="40"/>
      <c r="AB217" s="40"/>
    </row>
    <row r="218" spans="1:28" ht="15.75" customHeight="1">
      <c r="A218" s="24"/>
      <c r="B218" s="24"/>
      <c r="C218" s="40"/>
      <c r="D218" s="24"/>
      <c r="E218" s="40"/>
      <c r="F218" s="40"/>
      <c r="G218" s="24"/>
      <c r="H218" s="40"/>
      <c r="I218" s="24"/>
      <c r="J218" s="40"/>
      <c r="K218" s="40"/>
      <c r="L218" s="24"/>
      <c r="M218" s="40"/>
      <c r="N218" s="24"/>
      <c r="O218" s="40"/>
      <c r="P218" s="40"/>
      <c r="Q218" s="24"/>
      <c r="R218" s="40"/>
      <c r="S218" s="24"/>
      <c r="T218" s="40"/>
      <c r="U218" s="40"/>
      <c r="V218" s="24"/>
      <c r="W218" s="40"/>
      <c r="X218" s="24"/>
      <c r="Y218" s="40"/>
      <c r="Z218" s="40"/>
      <c r="AA218" s="40"/>
      <c r="AB218" s="40"/>
    </row>
    <row r="219" spans="1:28" ht="15.75" customHeight="1">
      <c r="A219" s="24"/>
      <c r="B219" s="24"/>
      <c r="C219" s="40"/>
      <c r="D219" s="24"/>
      <c r="E219" s="40"/>
      <c r="F219" s="40"/>
      <c r="G219" s="24"/>
      <c r="H219" s="40"/>
      <c r="I219" s="24"/>
      <c r="J219" s="40"/>
      <c r="K219" s="40"/>
      <c r="L219" s="24"/>
      <c r="M219" s="40"/>
      <c r="N219" s="24"/>
      <c r="O219" s="40"/>
      <c r="P219" s="40"/>
      <c r="Q219" s="24"/>
      <c r="R219" s="40"/>
      <c r="S219" s="24"/>
      <c r="T219" s="40"/>
      <c r="U219" s="40"/>
      <c r="V219" s="24"/>
      <c r="W219" s="40"/>
      <c r="X219" s="24"/>
      <c r="Y219" s="40"/>
      <c r="Z219" s="40"/>
      <c r="AA219" s="40"/>
      <c r="AB219" s="40"/>
    </row>
    <row r="220" spans="1:28" ht="15.75" customHeight="1">
      <c r="A220" s="24"/>
      <c r="B220" s="24"/>
      <c r="C220" s="40"/>
      <c r="D220" s="24"/>
      <c r="E220" s="40"/>
      <c r="F220" s="40"/>
      <c r="G220" s="24"/>
      <c r="H220" s="40"/>
      <c r="I220" s="24"/>
      <c r="J220" s="40"/>
      <c r="K220" s="40"/>
      <c r="L220" s="24"/>
      <c r="M220" s="40"/>
      <c r="N220" s="24"/>
      <c r="O220" s="40"/>
      <c r="P220" s="40"/>
      <c r="Q220" s="24"/>
      <c r="R220" s="40"/>
      <c r="S220" s="24"/>
      <c r="T220" s="40"/>
      <c r="U220" s="40"/>
      <c r="V220" s="24"/>
      <c r="W220" s="40"/>
      <c r="X220" s="24"/>
      <c r="Y220" s="40"/>
      <c r="Z220" s="40"/>
      <c r="AA220" s="40"/>
      <c r="AB220" s="40"/>
    </row>
    <row r="221" spans="1:28" ht="15.75" customHeight="1">
      <c r="A221" s="24"/>
      <c r="B221" s="24"/>
      <c r="C221" s="40"/>
      <c r="D221" s="24"/>
      <c r="E221" s="40"/>
      <c r="F221" s="40"/>
      <c r="G221" s="24"/>
      <c r="H221" s="40"/>
      <c r="I221" s="24"/>
      <c r="J221" s="40"/>
      <c r="K221" s="40"/>
      <c r="L221" s="24"/>
      <c r="M221" s="40"/>
      <c r="N221" s="24"/>
      <c r="O221" s="40"/>
      <c r="P221" s="40"/>
      <c r="Q221" s="24"/>
      <c r="R221" s="40"/>
      <c r="S221" s="24"/>
      <c r="T221" s="40"/>
      <c r="U221" s="40"/>
      <c r="V221" s="24"/>
      <c r="W221" s="40"/>
      <c r="X221" s="24"/>
      <c r="Y221" s="40"/>
      <c r="Z221" s="40"/>
      <c r="AA221" s="40"/>
      <c r="AB221" s="40"/>
    </row>
    <row r="222" spans="1:28" ht="15.75" customHeight="1">
      <c r="A222" s="24"/>
      <c r="B222" s="24"/>
      <c r="C222" s="40"/>
      <c r="D222" s="24"/>
      <c r="E222" s="40"/>
      <c r="F222" s="40"/>
      <c r="G222" s="24"/>
      <c r="H222" s="40"/>
      <c r="I222" s="24"/>
      <c r="J222" s="40"/>
      <c r="K222" s="40"/>
      <c r="L222" s="24"/>
      <c r="M222" s="40"/>
      <c r="N222" s="24"/>
      <c r="O222" s="40"/>
      <c r="P222" s="40"/>
      <c r="Q222" s="24"/>
      <c r="R222" s="40"/>
      <c r="S222" s="24"/>
      <c r="T222" s="40"/>
      <c r="U222" s="40"/>
      <c r="V222" s="24"/>
      <c r="W222" s="40"/>
      <c r="X222" s="24"/>
      <c r="Y222" s="40"/>
      <c r="Z222" s="40"/>
      <c r="AA222" s="40"/>
      <c r="AB222" s="40"/>
    </row>
    <row r="223" spans="1:28" ht="15.75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V223" s="24"/>
      <c r="W223" s="24"/>
      <c r="X223" s="24"/>
    </row>
    <row r="224" spans="1:28" ht="15.75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V224" s="24"/>
      <c r="W224" s="24"/>
      <c r="X224" s="24"/>
    </row>
    <row r="225" spans="1:24" ht="15.75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V225" s="24"/>
      <c r="W225" s="24"/>
      <c r="X225" s="24"/>
    </row>
    <row r="226" spans="1:24" ht="15.75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V226" s="24"/>
      <c r="W226" s="24"/>
      <c r="X226" s="24"/>
    </row>
    <row r="227" spans="1:24" ht="15.75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V227" s="24"/>
      <c r="W227" s="24"/>
      <c r="X227" s="24"/>
    </row>
    <row r="228" spans="1:24" ht="15.75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V228" s="24"/>
      <c r="W228" s="24"/>
      <c r="X228" s="24"/>
    </row>
    <row r="229" spans="1:24" ht="15.75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V229" s="24"/>
      <c r="W229" s="24"/>
      <c r="X229" s="24"/>
    </row>
    <row r="230" spans="1:24" ht="15.75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V230" s="24"/>
      <c r="W230" s="24"/>
      <c r="X230" s="24"/>
    </row>
    <row r="231" spans="1:24" ht="15.75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V231" s="24"/>
      <c r="W231" s="24"/>
      <c r="X231" s="24"/>
    </row>
    <row r="232" spans="1:24" ht="15.75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V232" s="24"/>
      <c r="W232" s="24"/>
      <c r="X232" s="24"/>
    </row>
    <row r="233" spans="1:24" ht="15.75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V233" s="24"/>
      <c r="W233" s="24"/>
      <c r="X233" s="24"/>
    </row>
    <row r="234" spans="1:24" ht="15.75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V234" s="24"/>
      <c r="W234" s="24"/>
      <c r="X234" s="24"/>
    </row>
    <row r="235" spans="1:24" ht="15.75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V235" s="24"/>
      <c r="W235" s="24"/>
      <c r="X235" s="24"/>
    </row>
    <row r="236" spans="1:24" ht="15.75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V236" s="24"/>
      <c r="W236" s="24"/>
      <c r="X236" s="24"/>
    </row>
    <row r="237" spans="1:24" ht="15.75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V237" s="24"/>
      <c r="W237" s="24"/>
      <c r="X237" s="24"/>
    </row>
    <row r="238" spans="1:24" ht="15.75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V238" s="24"/>
      <c r="W238" s="24"/>
      <c r="X238" s="24"/>
    </row>
    <row r="239" spans="1:24" ht="15.75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V239" s="24"/>
      <c r="W239" s="24"/>
      <c r="X239" s="24"/>
    </row>
    <row r="240" spans="1:24" ht="15.75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V240" s="24"/>
      <c r="W240" s="24"/>
      <c r="X240" s="24"/>
    </row>
    <row r="241" spans="1:24" ht="15.75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V241" s="24"/>
      <c r="W241" s="24"/>
      <c r="X241" s="24"/>
    </row>
    <row r="242" spans="1:24" ht="15.75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V242" s="24"/>
      <c r="W242" s="24"/>
      <c r="X242" s="24"/>
    </row>
    <row r="243" spans="1:24" ht="15.75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V243" s="24"/>
      <c r="W243" s="24"/>
      <c r="X243" s="24"/>
    </row>
    <row r="244" spans="1:24" ht="15.75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V244" s="24"/>
      <c r="W244" s="24"/>
      <c r="X244" s="24"/>
    </row>
    <row r="245" spans="1:24" ht="15.75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V245" s="24"/>
      <c r="W245" s="24"/>
      <c r="X245" s="24"/>
    </row>
    <row r="246" spans="1:24" ht="15.75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V246" s="24"/>
      <c r="W246" s="24"/>
      <c r="X246" s="24"/>
    </row>
    <row r="247" spans="1:24" ht="15.75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V247" s="24"/>
      <c r="W247" s="24"/>
      <c r="X247" s="24"/>
    </row>
    <row r="248" spans="1:24" ht="15.75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V248" s="24"/>
      <c r="W248" s="24"/>
      <c r="X248" s="24"/>
    </row>
    <row r="249" spans="1:24" ht="15.75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V249" s="24"/>
      <c r="W249" s="24"/>
      <c r="X249" s="24"/>
    </row>
    <row r="250" spans="1:24" ht="15.75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V250" s="24"/>
      <c r="W250" s="24"/>
      <c r="X250" s="24"/>
    </row>
    <row r="251" spans="1:24" ht="15.75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V251" s="24"/>
      <c r="W251" s="24"/>
      <c r="X251" s="24"/>
    </row>
    <row r="252" spans="1:24" ht="15.75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V252" s="24"/>
      <c r="W252" s="24"/>
      <c r="X252" s="24"/>
    </row>
    <row r="253" spans="1:24" ht="15.75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V253" s="24"/>
      <c r="W253" s="24"/>
      <c r="X253" s="24"/>
    </row>
    <row r="254" spans="1:24" ht="15.75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V254" s="24"/>
      <c r="W254" s="24"/>
      <c r="X254" s="24"/>
    </row>
    <row r="255" spans="1:24" ht="15.75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V255" s="24"/>
      <c r="W255" s="24"/>
      <c r="X255" s="24"/>
    </row>
    <row r="256" spans="1:24" ht="15.75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V256" s="24"/>
      <c r="W256" s="24"/>
      <c r="X256" s="24"/>
    </row>
    <row r="257" spans="1:24" ht="15.75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V257" s="24"/>
      <c r="W257" s="24"/>
      <c r="X257" s="24"/>
    </row>
    <row r="258" spans="1:24" ht="15.75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V258" s="24"/>
      <c r="W258" s="24"/>
      <c r="X258" s="24"/>
    </row>
    <row r="259" spans="1:24" ht="15.75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V259" s="24"/>
      <c r="W259" s="24"/>
      <c r="X259" s="24"/>
    </row>
    <row r="260" spans="1:24" ht="15.75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V260" s="24"/>
      <c r="W260" s="24"/>
      <c r="X260" s="24"/>
    </row>
    <row r="261" spans="1:24" ht="15.75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V261" s="24"/>
      <c r="W261" s="24"/>
      <c r="X261" s="24"/>
    </row>
    <row r="262" spans="1:24" ht="15.75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V262" s="24"/>
      <c r="W262" s="24"/>
      <c r="X262" s="24"/>
    </row>
    <row r="263" spans="1:24" ht="15.75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V263" s="24"/>
      <c r="W263" s="24"/>
      <c r="X263" s="24"/>
    </row>
    <row r="264" spans="1:24" ht="15.75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V264" s="24"/>
      <c r="W264" s="24"/>
      <c r="X264" s="24"/>
    </row>
    <row r="265" spans="1:24" ht="15.75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V265" s="24"/>
      <c r="W265" s="24"/>
      <c r="X265" s="24"/>
    </row>
    <row r="266" spans="1:24" ht="15.75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V266" s="24"/>
      <c r="W266" s="24"/>
      <c r="X266" s="24"/>
    </row>
    <row r="267" spans="1:24" ht="15.75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V267" s="24"/>
      <c r="W267" s="24"/>
      <c r="X267" s="24"/>
    </row>
    <row r="268" spans="1:24" ht="15.75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V268" s="24"/>
      <c r="W268" s="24"/>
      <c r="X268" s="24"/>
    </row>
    <row r="269" spans="1:24" ht="15.75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V269" s="24"/>
      <c r="W269" s="24"/>
      <c r="X269" s="24"/>
    </row>
    <row r="270" spans="1:24" ht="15.75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V270" s="24"/>
      <c r="W270" s="24"/>
      <c r="X270" s="24"/>
    </row>
    <row r="271" spans="1:24" ht="15.75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V271" s="24"/>
      <c r="W271" s="24"/>
      <c r="X271" s="24"/>
    </row>
    <row r="272" spans="1:24" ht="15.75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V272" s="24"/>
      <c r="W272" s="24"/>
      <c r="X272" s="24"/>
    </row>
    <row r="273" spans="1:24" ht="15.75" customHeight="1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V273" s="24"/>
      <c r="W273" s="24"/>
      <c r="X273" s="24"/>
    </row>
    <row r="274" spans="1:24" ht="15.75" customHeight="1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V274" s="24"/>
      <c r="W274" s="24"/>
      <c r="X274" s="24"/>
    </row>
    <row r="275" spans="1:24" ht="15.75" customHeight="1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V275" s="24"/>
      <c r="W275" s="24"/>
      <c r="X275" s="24"/>
    </row>
    <row r="276" spans="1:24" ht="15.75" customHeight="1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V276" s="24"/>
      <c r="W276" s="24"/>
      <c r="X276" s="24"/>
    </row>
    <row r="277" spans="1:24" ht="15.75" customHeight="1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V277" s="24"/>
      <c r="W277" s="24"/>
      <c r="X277" s="24"/>
    </row>
    <row r="278" spans="1:24" ht="15.75" customHeight="1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V278" s="24"/>
      <c r="W278" s="24"/>
      <c r="X278" s="24"/>
    </row>
    <row r="279" spans="1:24" ht="15.75" customHeight="1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V279" s="24"/>
      <c r="W279" s="24"/>
      <c r="X279" s="24"/>
    </row>
    <row r="280" spans="1:24" ht="15.75" customHeight="1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V280" s="24"/>
      <c r="W280" s="24"/>
      <c r="X280" s="24"/>
    </row>
    <row r="281" spans="1:24" ht="15.75" customHeight="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V281" s="24"/>
      <c r="W281" s="24"/>
      <c r="X281" s="24"/>
    </row>
    <row r="282" spans="1:24" ht="15.75" customHeight="1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V282" s="24"/>
      <c r="W282" s="24"/>
      <c r="X282" s="24"/>
    </row>
    <row r="283" spans="1:24" ht="15.75" customHeight="1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V283" s="24"/>
      <c r="W283" s="24"/>
      <c r="X283" s="24"/>
    </row>
    <row r="284" spans="1:24" ht="15.75" customHeight="1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V284" s="24"/>
      <c r="W284" s="24"/>
      <c r="X284" s="24"/>
    </row>
    <row r="285" spans="1:24" ht="15.75" customHeight="1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V285" s="24"/>
      <c r="W285" s="24"/>
      <c r="X285" s="24"/>
    </row>
    <row r="286" spans="1:24" ht="15.75" customHeight="1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V286" s="24"/>
      <c r="W286" s="24"/>
      <c r="X286" s="24"/>
    </row>
    <row r="287" spans="1:24" ht="15.75" customHeight="1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V287" s="24"/>
      <c r="W287" s="24"/>
      <c r="X287" s="24"/>
    </row>
    <row r="288" spans="1:24" ht="15.75" customHeight="1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V288" s="24"/>
      <c r="W288" s="24"/>
      <c r="X288" s="24"/>
    </row>
    <row r="289" spans="1:24" ht="15.75" customHeight="1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V289" s="24"/>
      <c r="W289" s="24"/>
      <c r="X289" s="24"/>
    </row>
    <row r="290" spans="1:24" ht="15.75" customHeight="1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V290" s="24"/>
      <c r="W290" s="24"/>
      <c r="X290" s="24"/>
    </row>
    <row r="291" spans="1:24" ht="15.75" customHeight="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V291" s="24"/>
      <c r="W291" s="24"/>
      <c r="X291" s="24"/>
    </row>
    <row r="292" spans="1:24" ht="15.75" customHeight="1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V292" s="24"/>
      <c r="W292" s="24"/>
      <c r="X292" s="24"/>
    </row>
    <row r="293" spans="1:24" ht="15.75" customHeight="1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V293" s="24"/>
      <c r="W293" s="24"/>
      <c r="X293" s="24"/>
    </row>
    <row r="294" spans="1:24" ht="15.75" customHeight="1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V294" s="24"/>
      <c r="W294" s="24"/>
      <c r="X294" s="24"/>
    </row>
    <row r="295" spans="1:24" ht="15.75" customHeight="1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V295" s="24"/>
      <c r="W295" s="24"/>
      <c r="X295" s="24"/>
    </row>
    <row r="296" spans="1:24" ht="15.75" customHeight="1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V296" s="24"/>
      <c r="W296" s="24"/>
      <c r="X296" s="24"/>
    </row>
    <row r="297" spans="1:24" ht="15.75" customHeight="1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V297" s="24"/>
      <c r="W297" s="24"/>
      <c r="X297" s="24"/>
    </row>
    <row r="298" spans="1:24" ht="15.75" customHeight="1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V298" s="24"/>
      <c r="W298" s="24"/>
      <c r="X298" s="24"/>
    </row>
    <row r="299" spans="1:24" ht="15.75" customHeight="1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V299" s="24"/>
      <c r="W299" s="24"/>
      <c r="X299" s="24"/>
    </row>
    <row r="300" spans="1:24" ht="15.75" customHeight="1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V300" s="24"/>
      <c r="W300" s="24"/>
      <c r="X300" s="24"/>
    </row>
    <row r="301" spans="1:24" ht="15.75" customHeight="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V301" s="24"/>
      <c r="W301" s="24"/>
      <c r="X301" s="24"/>
    </row>
    <row r="302" spans="1:24" ht="15.75" customHeight="1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V302" s="24"/>
      <c r="W302" s="24"/>
      <c r="X302" s="24"/>
    </row>
    <row r="303" spans="1:24" ht="15.75" customHeight="1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V303" s="24"/>
      <c r="W303" s="24"/>
      <c r="X303" s="24"/>
    </row>
    <row r="304" spans="1:24" ht="15.75" customHeight="1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V304" s="24"/>
      <c r="W304" s="24"/>
      <c r="X304" s="24"/>
    </row>
    <row r="305" spans="1:24" ht="15.75" customHeight="1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V305" s="24"/>
      <c r="W305" s="24"/>
      <c r="X305" s="24"/>
    </row>
    <row r="306" spans="1:24" ht="15.75" customHeight="1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V306" s="24"/>
      <c r="W306" s="24"/>
      <c r="X306" s="24"/>
    </row>
    <row r="307" spans="1:24" ht="15.75" customHeight="1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V307" s="24"/>
      <c r="W307" s="24"/>
      <c r="X307" s="24"/>
    </row>
    <row r="308" spans="1:24" ht="15.75" customHeight="1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V308" s="24"/>
      <c r="W308" s="24"/>
      <c r="X308" s="24"/>
    </row>
    <row r="309" spans="1:24" ht="15.75" customHeight="1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V309" s="24"/>
      <c r="W309" s="24"/>
      <c r="X309" s="24"/>
    </row>
    <row r="310" spans="1:24" ht="15.75" customHeight="1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V310" s="24"/>
      <c r="W310" s="24"/>
      <c r="X310" s="24"/>
    </row>
    <row r="311" spans="1:24" ht="15.75" customHeight="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V311" s="24"/>
      <c r="W311" s="24"/>
      <c r="X311" s="24"/>
    </row>
    <row r="312" spans="1:24" ht="15.75" customHeight="1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V312" s="24"/>
      <c r="W312" s="24"/>
      <c r="X312" s="24"/>
    </row>
    <row r="313" spans="1:24" ht="15.75" customHeight="1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V313" s="24"/>
      <c r="W313" s="24"/>
      <c r="X313" s="24"/>
    </row>
    <row r="314" spans="1:24" ht="15.75" customHeight="1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V314" s="24"/>
      <c r="W314" s="24"/>
      <c r="X314" s="24"/>
    </row>
    <row r="315" spans="1:24" ht="15.75" customHeight="1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V315" s="24"/>
      <c r="W315" s="24"/>
      <c r="X315" s="24"/>
    </row>
    <row r="316" spans="1:24" ht="15.75" customHeight="1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V316" s="24"/>
      <c r="W316" s="24"/>
      <c r="X316" s="24"/>
    </row>
    <row r="317" spans="1:24" ht="15.75" customHeight="1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V317" s="24"/>
      <c r="W317" s="24"/>
      <c r="X317" s="24"/>
    </row>
    <row r="318" spans="1:24" ht="15.75" customHeight="1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V318" s="24"/>
      <c r="W318" s="24"/>
      <c r="X318" s="24"/>
    </row>
    <row r="319" spans="1:24" ht="15.75" customHeight="1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V319" s="24"/>
      <c r="W319" s="24"/>
      <c r="X319" s="24"/>
    </row>
    <row r="320" spans="1:24" ht="15.75" customHeight="1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V320" s="24"/>
      <c r="W320" s="24"/>
      <c r="X320" s="24"/>
    </row>
    <row r="321" spans="1:24" ht="15.75" customHeight="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V321" s="24"/>
      <c r="W321" s="24"/>
      <c r="X321" s="24"/>
    </row>
    <row r="322" spans="1:24" ht="15.75" customHeight="1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V322" s="24"/>
      <c r="W322" s="24"/>
      <c r="X322" s="24"/>
    </row>
    <row r="323" spans="1:24" ht="15.75" customHeight="1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V323" s="24"/>
      <c r="W323" s="24"/>
      <c r="X323" s="24"/>
    </row>
    <row r="324" spans="1:24" ht="15.75" customHeight="1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V324" s="24"/>
      <c r="W324" s="24"/>
      <c r="X324" s="24"/>
    </row>
    <row r="325" spans="1:24" ht="15.75" customHeight="1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V325" s="24"/>
      <c r="W325" s="24"/>
      <c r="X325" s="24"/>
    </row>
    <row r="326" spans="1:24" ht="15.75" customHeight="1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V326" s="24"/>
      <c r="W326" s="24"/>
      <c r="X326" s="24"/>
    </row>
    <row r="327" spans="1:24" ht="15.75" customHeight="1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V327" s="24"/>
      <c r="W327" s="24"/>
      <c r="X327" s="24"/>
    </row>
    <row r="328" spans="1:24" ht="15.75" customHeight="1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V328" s="24"/>
      <c r="W328" s="24"/>
      <c r="X328" s="24"/>
    </row>
    <row r="329" spans="1:24" ht="15.75" customHeight="1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V329" s="24"/>
      <c r="W329" s="24"/>
      <c r="X329" s="24"/>
    </row>
    <row r="330" spans="1:24" ht="15.75" customHeight="1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V330" s="24"/>
      <c r="W330" s="24"/>
      <c r="X330" s="24"/>
    </row>
    <row r="331" spans="1:24" ht="15.75" customHeight="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V331" s="24"/>
      <c r="W331" s="24"/>
      <c r="X331" s="24"/>
    </row>
    <row r="332" spans="1:24" ht="15.75" customHeight="1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V332" s="24"/>
      <c r="W332" s="24"/>
      <c r="X332" s="24"/>
    </row>
    <row r="333" spans="1:24" ht="15.75" customHeight="1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V333" s="24"/>
      <c r="W333" s="24"/>
      <c r="X333" s="24"/>
    </row>
    <row r="334" spans="1:24" ht="15.75" customHeight="1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V334" s="24"/>
      <c r="W334" s="24"/>
      <c r="X334" s="24"/>
    </row>
    <row r="335" spans="1:24" ht="15.75" customHeight="1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V335" s="24"/>
      <c r="W335" s="24"/>
      <c r="X335" s="24"/>
    </row>
    <row r="336" spans="1:24" ht="15.75" customHeight="1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V336" s="24"/>
      <c r="W336" s="24"/>
      <c r="X336" s="24"/>
    </row>
    <row r="337" spans="1:24" ht="15.75" customHeight="1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V337" s="24"/>
      <c r="W337" s="24"/>
      <c r="X337" s="24"/>
    </row>
    <row r="338" spans="1:24" ht="15.75" customHeight="1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V338" s="24"/>
      <c r="W338" s="24"/>
      <c r="X338" s="24"/>
    </row>
    <row r="339" spans="1:24" ht="15.75" customHeight="1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V339" s="24"/>
      <c r="W339" s="24"/>
      <c r="X339" s="24"/>
    </row>
    <row r="340" spans="1:24" ht="15.75" customHeight="1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V340" s="24"/>
      <c r="W340" s="24"/>
      <c r="X340" s="24"/>
    </row>
    <row r="341" spans="1:24" ht="15.75" customHeight="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V341" s="24"/>
      <c r="W341" s="24"/>
      <c r="X341" s="24"/>
    </row>
    <row r="342" spans="1:24" ht="15.75" customHeight="1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V342" s="24"/>
      <c r="W342" s="24"/>
      <c r="X342" s="24"/>
    </row>
    <row r="343" spans="1:24" ht="15.75" customHeight="1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V343" s="24"/>
      <c r="W343" s="24"/>
      <c r="X343" s="24"/>
    </row>
    <row r="344" spans="1:24" ht="15.75" customHeight="1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V344" s="24"/>
      <c r="W344" s="24"/>
      <c r="X344" s="24"/>
    </row>
    <row r="345" spans="1:24" ht="15.75" customHeight="1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V345" s="24"/>
      <c r="W345" s="24"/>
      <c r="X345" s="24"/>
    </row>
    <row r="346" spans="1:24" ht="15.75" customHeight="1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V346" s="24"/>
      <c r="W346" s="24"/>
      <c r="X346" s="24"/>
    </row>
    <row r="347" spans="1:24" ht="15.75" customHeight="1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V347" s="24"/>
      <c r="W347" s="24"/>
      <c r="X347" s="24"/>
    </row>
    <row r="348" spans="1:24" ht="15.75" customHeight="1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V348" s="24"/>
      <c r="W348" s="24"/>
      <c r="X348" s="24"/>
    </row>
    <row r="349" spans="1:24" ht="15.75" customHeight="1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V349" s="24"/>
      <c r="W349" s="24"/>
      <c r="X349" s="24"/>
    </row>
    <row r="350" spans="1:24" ht="15.75" customHeight="1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V350" s="24"/>
      <c r="W350" s="24"/>
      <c r="X350" s="24"/>
    </row>
    <row r="351" spans="1:24" ht="15.75" customHeight="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V351" s="24"/>
      <c r="W351" s="24"/>
      <c r="X351" s="24"/>
    </row>
    <row r="352" spans="1:24" ht="15.75" customHeight="1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V352" s="24"/>
      <c r="W352" s="24"/>
      <c r="X352" s="24"/>
    </row>
    <row r="353" spans="1:24" ht="15.75" customHeight="1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V353" s="24"/>
      <c r="W353" s="24"/>
      <c r="X353" s="24"/>
    </row>
    <row r="354" spans="1:24" ht="15.75" customHeight="1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V354" s="24"/>
      <c r="W354" s="24"/>
      <c r="X354" s="24"/>
    </row>
    <row r="355" spans="1:24" ht="15.75" customHeight="1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V355" s="24"/>
      <c r="W355" s="24"/>
      <c r="X355" s="24"/>
    </row>
    <row r="356" spans="1:24" ht="15.75" customHeight="1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V356" s="24"/>
      <c r="W356" s="24"/>
      <c r="X356" s="24"/>
    </row>
    <row r="357" spans="1:24" ht="15.75" customHeight="1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V357" s="24"/>
      <c r="W357" s="24"/>
      <c r="X357" s="24"/>
    </row>
    <row r="358" spans="1:24" ht="15.75" customHeight="1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V358" s="24"/>
      <c r="W358" s="24"/>
      <c r="X358" s="24"/>
    </row>
    <row r="359" spans="1:24" ht="15.75" customHeight="1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V359" s="24"/>
      <c r="W359" s="24"/>
      <c r="X359" s="24"/>
    </row>
    <row r="360" spans="1:24" ht="15.75" customHeight="1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V360" s="24"/>
      <c r="W360" s="24"/>
      <c r="X360" s="24"/>
    </row>
    <row r="361" spans="1:24" ht="15.75" customHeight="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V361" s="24"/>
      <c r="W361" s="24"/>
      <c r="X361" s="24"/>
    </row>
    <row r="362" spans="1:24" ht="15.75" customHeight="1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V362" s="24"/>
      <c r="W362" s="24"/>
      <c r="X362" s="24"/>
    </row>
    <row r="363" spans="1:24" ht="15.75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V363" s="24"/>
      <c r="W363" s="24"/>
      <c r="X363" s="24"/>
    </row>
    <row r="364" spans="1:24" ht="15.75" customHeight="1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V364" s="24"/>
      <c r="W364" s="24"/>
      <c r="X364" s="24"/>
    </row>
    <row r="365" spans="1:24" ht="15.75" customHeight="1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V365" s="24"/>
      <c r="W365" s="24"/>
      <c r="X365" s="24"/>
    </row>
    <row r="366" spans="1:24" ht="15.75" customHeight="1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V366" s="24"/>
      <c r="W366" s="24"/>
      <c r="X366" s="24"/>
    </row>
    <row r="367" spans="1:24" ht="15.75" customHeight="1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V367" s="24"/>
      <c r="W367" s="24"/>
      <c r="X367" s="24"/>
    </row>
    <row r="368" spans="1:24" ht="15.75" customHeight="1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V368" s="24"/>
      <c r="W368" s="24"/>
      <c r="X368" s="24"/>
    </row>
    <row r="369" spans="1:24" ht="15.75" customHeight="1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V369" s="24"/>
      <c r="W369" s="24"/>
      <c r="X369" s="24"/>
    </row>
    <row r="370" spans="1:24" ht="15.75" customHeight="1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V370" s="24"/>
      <c r="W370" s="24"/>
      <c r="X370" s="24"/>
    </row>
    <row r="371" spans="1:24" ht="15.75" customHeight="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V371" s="24"/>
      <c r="W371" s="24"/>
      <c r="X371" s="24"/>
    </row>
    <row r="372" spans="1:24" ht="15.75" customHeight="1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V372" s="24"/>
      <c r="W372" s="24"/>
      <c r="X372" s="24"/>
    </row>
    <row r="373" spans="1:24" ht="15.75" customHeight="1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V373" s="24"/>
      <c r="W373" s="24"/>
      <c r="X373" s="24"/>
    </row>
    <row r="374" spans="1:24" ht="15.75" customHeight="1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V374" s="24"/>
      <c r="W374" s="24"/>
      <c r="X374" s="24"/>
    </row>
    <row r="375" spans="1:24" ht="15.75" customHeight="1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V375" s="24"/>
      <c r="W375" s="24"/>
      <c r="X375" s="24"/>
    </row>
    <row r="376" spans="1:24" ht="15.75" customHeight="1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V376" s="24"/>
      <c r="W376" s="24"/>
      <c r="X376" s="24"/>
    </row>
    <row r="377" spans="1:24" ht="15.75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V377" s="24"/>
      <c r="W377" s="24"/>
      <c r="X377" s="24"/>
    </row>
    <row r="378" spans="1:24" ht="15.75" customHeight="1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V378" s="24"/>
      <c r="W378" s="24"/>
      <c r="X378" s="24"/>
    </row>
    <row r="379" spans="1:24" ht="15.75" customHeight="1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V379" s="24"/>
      <c r="W379" s="24"/>
      <c r="X379" s="24"/>
    </row>
    <row r="380" spans="1:24" ht="15.75" customHeight="1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V380" s="24"/>
      <c r="W380" s="24"/>
      <c r="X380" s="24"/>
    </row>
    <row r="381" spans="1:24" ht="15.75" customHeight="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V381" s="24"/>
      <c r="W381" s="24"/>
      <c r="X381" s="24"/>
    </row>
    <row r="382" spans="1:24" ht="15.75" customHeight="1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V382" s="24"/>
      <c r="W382" s="24"/>
      <c r="X382" s="24"/>
    </row>
    <row r="383" spans="1:24" ht="15.75" customHeight="1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V383" s="24"/>
      <c r="W383" s="24"/>
      <c r="X383" s="24"/>
    </row>
    <row r="384" spans="1:24" ht="15.75" customHeight="1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V384" s="24"/>
      <c r="W384" s="24"/>
      <c r="X384" s="24"/>
    </row>
    <row r="385" spans="1:24" ht="15.75" customHeight="1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V385" s="24"/>
      <c r="W385" s="24"/>
      <c r="X385" s="24"/>
    </row>
    <row r="386" spans="1:24" ht="15.75" customHeight="1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V386" s="24"/>
      <c r="W386" s="24"/>
      <c r="X386" s="24"/>
    </row>
    <row r="387" spans="1:24" ht="15.75" customHeight="1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V387" s="24"/>
      <c r="W387" s="24"/>
      <c r="X387" s="24"/>
    </row>
    <row r="388" spans="1:24" ht="15.75" customHeight="1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V388" s="24"/>
      <c r="W388" s="24"/>
      <c r="X388" s="24"/>
    </row>
    <row r="389" spans="1:24" ht="15.75" customHeight="1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V389" s="24"/>
      <c r="W389" s="24"/>
      <c r="X389" s="24"/>
    </row>
    <row r="390" spans="1:24" ht="15.75" customHeight="1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V390" s="24"/>
      <c r="W390" s="24"/>
      <c r="X390" s="24"/>
    </row>
    <row r="391" spans="1:24" ht="15.75" customHeight="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V391" s="24"/>
      <c r="W391" s="24"/>
      <c r="X391" s="24"/>
    </row>
    <row r="392" spans="1:24" ht="15.75" customHeight="1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V392" s="24"/>
      <c r="W392" s="24"/>
      <c r="X392" s="24"/>
    </row>
    <row r="393" spans="1:24" ht="15.75" customHeight="1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V393" s="24"/>
      <c r="W393" s="24"/>
      <c r="X393" s="24"/>
    </row>
    <row r="394" spans="1:24" ht="15.75" customHeight="1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V394" s="24"/>
      <c r="W394" s="24"/>
      <c r="X394" s="24"/>
    </row>
    <row r="395" spans="1:24" ht="15.75" customHeight="1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V395" s="24"/>
      <c r="W395" s="24"/>
      <c r="X395" s="24"/>
    </row>
    <row r="396" spans="1:24" ht="15.75" customHeight="1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V396" s="24"/>
      <c r="W396" s="24"/>
      <c r="X396" s="24"/>
    </row>
    <row r="397" spans="1:24" ht="15.75" customHeight="1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V397" s="24"/>
      <c r="W397" s="24"/>
      <c r="X397" s="24"/>
    </row>
    <row r="398" spans="1:24" ht="15.75" customHeight="1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V398" s="24"/>
      <c r="W398" s="24"/>
      <c r="X398" s="24"/>
    </row>
    <row r="399" spans="1:24" ht="15.75" customHeight="1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V399" s="24"/>
      <c r="W399" s="24"/>
      <c r="X399" s="24"/>
    </row>
    <row r="400" spans="1:24" ht="15.75" customHeight="1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V400" s="24"/>
      <c r="W400" s="24"/>
      <c r="X400" s="24"/>
    </row>
    <row r="401" spans="1:24" ht="15.75" customHeight="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V401" s="24"/>
      <c r="W401" s="24"/>
      <c r="X401" s="24"/>
    </row>
    <row r="402" spans="1:24" ht="15.75" customHeight="1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V402" s="24"/>
      <c r="W402" s="24"/>
      <c r="X402" s="24"/>
    </row>
    <row r="403" spans="1:24" ht="15.75" customHeight="1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V403" s="24"/>
      <c r="W403" s="24"/>
      <c r="X403" s="24"/>
    </row>
    <row r="404" spans="1:24" ht="15.75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V404" s="24"/>
      <c r="W404" s="24"/>
      <c r="X404" s="24"/>
    </row>
    <row r="405" spans="1:24" ht="15.75" customHeight="1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V405" s="24"/>
      <c r="W405" s="24"/>
      <c r="X405" s="24"/>
    </row>
    <row r="406" spans="1:24" ht="15.75" customHeight="1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V406" s="24"/>
      <c r="W406" s="24"/>
      <c r="X406" s="24"/>
    </row>
    <row r="407" spans="1:24" ht="15.75" customHeight="1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V407" s="24"/>
      <c r="W407" s="24"/>
      <c r="X407" s="24"/>
    </row>
    <row r="408" spans="1:24" ht="15.75" customHeight="1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V408" s="24"/>
      <c r="W408" s="24"/>
      <c r="X408" s="24"/>
    </row>
    <row r="409" spans="1:24" ht="15.75" customHeight="1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V409" s="24"/>
      <c r="W409" s="24"/>
      <c r="X409" s="24"/>
    </row>
    <row r="410" spans="1:24" ht="15.75" customHeight="1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V410" s="24"/>
      <c r="W410" s="24"/>
      <c r="X410" s="24"/>
    </row>
    <row r="411" spans="1:24" ht="15.75" customHeight="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V411" s="24"/>
      <c r="W411" s="24"/>
      <c r="X411" s="24"/>
    </row>
    <row r="412" spans="1:24" ht="15.75" customHeight="1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V412" s="24"/>
      <c r="W412" s="24"/>
      <c r="X412" s="24"/>
    </row>
    <row r="413" spans="1:24" ht="15.75" customHeight="1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V413" s="24"/>
      <c r="W413" s="24"/>
      <c r="X413" s="24"/>
    </row>
    <row r="414" spans="1:24" ht="15.75" customHeight="1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V414" s="24"/>
      <c r="W414" s="24"/>
      <c r="X414" s="24"/>
    </row>
    <row r="415" spans="1:24" ht="15.75" customHeight="1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V415" s="24"/>
      <c r="W415" s="24"/>
      <c r="X415" s="24"/>
    </row>
    <row r="416" spans="1:24" ht="15.75" customHeight="1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V416" s="24"/>
      <c r="W416" s="24"/>
      <c r="X416" s="24"/>
    </row>
    <row r="417" spans="1:24" ht="15.75" customHeight="1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V417" s="24"/>
      <c r="W417" s="24"/>
      <c r="X417" s="24"/>
    </row>
    <row r="418" spans="1:24" ht="15.75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V418" s="24"/>
      <c r="W418" s="24"/>
      <c r="X418" s="24"/>
    </row>
    <row r="419" spans="1:24" ht="15.75" customHeight="1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V419" s="24"/>
      <c r="W419" s="24"/>
      <c r="X419" s="24"/>
    </row>
    <row r="420" spans="1:24" ht="15.75" customHeight="1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V420" s="24"/>
      <c r="W420" s="24"/>
      <c r="X420" s="24"/>
    </row>
    <row r="421" spans="1:24" ht="15.75" customHeight="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V421" s="24"/>
      <c r="W421" s="24"/>
      <c r="X421" s="24"/>
    </row>
    <row r="422" spans="1:24" ht="15.75" customHeight="1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V422" s="24"/>
      <c r="W422" s="24"/>
      <c r="X422" s="24"/>
    </row>
    <row r="423" spans="1:24" ht="15.75" customHeight="1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V423" s="24"/>
      <c r="W423" s="24"/>
      <c r="X423" s="24"/>
    </row>
    <row r="424" spans="1:24" ht="15.75" customHeight="1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V424" s="24"/>
      <c r="W424" s="24"/>
      <c r="X424" s="24"/>
    </row>
    <row r="425" spans="1:24" ht="15.75" customHeight="1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V425" s="24"/>
      <c r="W425" s="24"/>
      <c r="X425" s="24"/>
    </row>
    <row r="426" spans="1:24" ht="15.75" customHeight="1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V426" s="24"/>
      <c r="W426" s="24"/>
      <c r="X426" s="24"/>
    </row>
    <row r="427" spans="1:24" ht="15.75" customHeight="1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V427" s="24"/>
      <c r="W427" s="24"/>
      <c r="X427" s="24"/>
    </row>
    <row r="428" spans="1:24" ht="15.75" customHeight="1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V428" s="24"/>
      <c r="W428" s="24"/>
      <c r="X428" s="24"/>
    </row>
    <row r="429" spans="1:24" ht="15.75" customHeight="1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V429" s="24"/>
      <c r="W429" s="24"/>
      <c r="X429" s="24"/>
    </row>
    <row r="430" spans="1:24" ht="15.75" customHeight="1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V430" s="24"/>
      <c r="W430" s="24"/>
      <c r="X430" s="24"/>
    </row>
    <row r="431" spans="1:24" ht="15.75" customHeight="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V431" s="24"/>
      <c r="W431" s="24"/>
      <c r="X431" s="24"/>
    </row>
    <row r="432" spans="1:24" ht="15.75" customHeight="1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V432" s="24"/>
      <c r="W432" s="24"/>
      <c r="X432" s="24"/>
    </row>
    <row r="433" spans="1:24" ht="15.75" customHeight="1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V433" s="24"/>
      <c r="W433" s="24"/>
      <c r="X433" s="24"/>
    </row>
    <row r="434" spans="1:24" ht="15.75" customHeight="1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V434" s="24"/>
      <c r="W434" s="24"/>
      <c r="X434" s="24"/>
    </row>
    <row r="435" spans="1:24" ht="15.75" customHeight="1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V435" s="24"/>
      <c r="W435" s="24"/>
      <c r="X435" s="24"/>
    </row>
    <row r="436" spans="1:24" ht="15.75" customHeight="1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V436" s="24"/>
      <c r="W436" s="24"/>
      <c r="X436" s="24"/>
    </row>
    <row r="437" spans="1:24" ht="15.75" customHeight="1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V437" s="24"/>
      <c r="W437" s="24"/>
      <c r="X437" s="24"/>
    </row>
    <row r="438" spans="1:24" ht="15.75" customHeight="1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V438" s="24"/>
      <c r="W438" s="24"/>
      <c r="X438" s="24"/>
    </row>
    <row r="439" spans="1:24" ht="15.75" customHeight="1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V439" s="24"/>
      <c r="W439" s="24"/>
      <c r="X439" s="24"/>
    </row>
    <row r="440" spans="1:24" ht="15.75" customHeight="1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V440" s="24"/>
      <c r="W440" s="24"/>
      <c r="X440" s="24"/>
    </row>
    <row r="441" spans="1:24" ht="15.75" customHeight="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V441" s="24"/>
      <c r="W441" s="24"/>
      <c r="X441" s="24"/>
    </row>
    <row r="442" spans="1:24" ht="15.75" customHeight="1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V442" s="24"/>
      <c r="W442" s="24"/>
      <c r="X442" s="24"/>
    </row>
    <row r="443" spans="1:24" ht="15.75" customHeight="1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V443" s="24"/>
      <c r="W443" s="24"/>
      <c r="X443" s="24"/>
    </row>
    <row r="444" spans="1:24" ht="15.75" customHeight="1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V444" s="24"/>
      <c r="W444" s="24"/>
      <c r="X444" s="24"/>
    </row>
    <row r="445" spans="1:24" ht="15.75" customHeight="1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V445" s="24"/>
      <c r="W445" s="24"/>
      <c r="X445" s="24"/>
    </row>
    <row r="446" spans="1:24" ht="15.75" customHeight="1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V446" s="24"/>
      <c r="W446" s="24"/>
      <c r="X446" s="24"/>
    </row>
    <row r="447" spans="1:24" ht="15.75" customHeight="1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V447" s="24"/>
      <c r="W447" s="24"/>
      <c r="X447" s="24"/>
    </row>
    <row r="448" spans="1:24" ht="15.75" customHeight="1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V448" s="24"/>
      <c r="W448" s="24"/>
      <c r="X448" s="24"/>
    </row>
    <row r="449" spans="1:24" ht="15.75" customHeight="1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V449" s="24"/>
      <c r="W449" s="24"/>
      <c r="X449" s="24"/>
    </row>
    <row r="450" spans="1:24" ht="15.75" customHeight="1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V450" s="24"/>
      <c r="W450" s="24"/>
      <c r="X450" s="24"/>
    </row>
    <row r="451" spans="1:24" ht="15.75" customHeight="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V451" s="24"/>
      <c r="W451" s="24"/>
      <c r="X451" s="24"/>
    </row>
    <row r="452" spans="1:24" ht="15.75" customHeight="1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V452" s="24"/>
      <c r="W452" s="24"/>
      <c r="X452" s="24"/>
    </row>
    <row r="453" spans="1:24" ht="15.75" customHeight="1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V453" s="24"/>
      <c r="W453" s="24"/>
      <c r="X453" s="24"/>
    </row>
    <row r="454" spans="1:24" ht="15.75" customHeight="1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V454" s="24"/>
      <c r="W454" s="24"/>
      <c r="X454" s="24"/>
    </row>
    <row r="455" spans="1:24" ht="15.75" customHeight="1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V455" s="24"/>
      <c r="W455" s="24"/>
      <c r="X455" s="24"/>
    </row>
    <row r="456" spans="1:24" ht="15.75" customHeight="1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V456" s="24"/>
      <c r="W456" s="24"/>
      <c r="X456" s="24"/>
    </row>
    <row r="457" spans="1:24" ht="15.75" customHeight="1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V457" s="24"/>
      <c r="W457" s="24"/>
      <c r="X457" s="24"/>
    </row>
    <row r="458" spans="1:24" ht="15.75" customHeight="1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V458" s="24"/>
      <c r="W458" s="24"/>
      <c r="X458" s="24"/>
    </row>
    <row r="459" spans="1:24" ht="15.75" customHeight="1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V459" s="24"/>
      <c r="W459" s="24"/>
      <c r="X459" s="24"/>
    </row>
    <row r="460" spans="1:24" ht="15.75" customHeight="1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V460" s="24"/>
      <c r="W460" s="24"/>
      <c r="X460" s="24"/>
    </row>
    <row r="461" spans="1:24" ht="15.75" customHeight="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V461" s="24"/>
      <c r="W461" s="24"/>
      <c r="X461" s="24"/>
    </row>
    <row r="462" spans="1:24" ht="15.75" customHeight="1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V462" s="24"/>
      <c r="W462" s="24"/>
      <c r="X462" s="24"/>
    </row>
    <row r="463" spans="1:24" ht="15.75" customHeight="1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V463" s="24"/>
      <c r="W463" s="24"/>
      <c r="X463" s="24"/>
    </row>
    <row r="464" spans="1:24" ht="15.75" customHeight="1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V464" s="24"/>
      <c r="W464" s="24"/>
      <c r="X464" s="24"/>
    </row>
    <row r="465" spans="1:24" ht="15.75" customHeight="1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V465" s="24"/>
      <c r="W465" s="24"/>
      <c r="X465" s="24"/>
    </row>
    <row r="466" spans="1:24" ht="15.75" customHeight="1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V466" s="24"/>
      <c r="W466" s="24"/>
      <c r="X466" s="24"/>
    </row>
    <row r="467" spans="1:24" ht="15.75" customHeight="1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V467" s="24"/>
      <c r="W467" s="24"/>
      <c r="X467" s="24"/>
    </row>
    <row r="468" spans="1:24" ht="15.75" customHeight="1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V468" s="24"/>
      <c r="W468" s="24"/>
      <c r="X468" s="24"/>
    </row>
    <row r="469" spans="1:24" ht="15.75" customHeight="1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V469" s="24"/>
      <c r="W469" s="24"/>
      <c r="X469" s="24"/>
    </row>
    <row r="470" spans="1:24" ht="15.75" customHeight="1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V470" s="24"/>
      <c r="W470" s="24"/>
      <c r="X470" s="24"/>
    </row>
    <row r="471" spans="1:24" ht="15.75" customHeight="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V471" s="24"/>
      <c r="W471" s="24"/>
      <c r="X471" s="24"/>
    </row>
    <row r="472" spans="1:24" ht="15.75" customHeight="1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V472" s="24"/>
      <c r="W472" s="24"/>
      <c r="X472" s="24"/>
    </row>
    <row r="473" spans="1:24" ht="15.75" customHeight="1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V473" s="24"/>
      <c r="W473" s="24"/>
      <c r="X473" s="24"/>
    </row>
    <row r="474" spans="1:24" ht="15.75" customHeight="1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V474" s="24"/>
      <c r="W474" s="24"/>
      <c r="X474" s="24"/>
    </row>
    <row r="475" spans="1:24" ht="15.75" customHeight="1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V475" s="24"/>
      <c r="W475" s="24"/>
      <c r="X475" s="24"/>
    </row>
    <row r="476" spans="1:24" ht="15.75" customHeight="1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V476" s="24"/>
      <c r="W476" s="24"/>
      <c r="X476" s="24"/>
    </row>
    <row r="477" spans="1:24" ht="15.75" customHeight="1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V477" s="24"/>
      <c r="W477" s="24"/>
      <c r="X477" s="24"/>
    </row>
    <row r="478" spans="1:24" ht="15.75" customHeight="1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V478" s="24"/>
      <c r="W478" s="24"/>
      <c r="X478" s="24"/>
    </row>
    <row r="479" spans="1:24" ht="15.75" customHeight="1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V479" s="24"/>
      <c r="W479" s="24"/>
      <c r="X479" s="24"/>
    </row>
    <row r="480" spans="1:24" ht="15.75" customHeight="1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V480" s="24"/>
      <c r="W480" s="24"/>
      <c r="X480" s="24"/>
    </row>
    <row r="481" spans="1:24" ht="15.75" customHeight="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V481" s="24"/>
      <c r="W481" s="24"/>
      <c r="X481" s="24"/>
    </row>
    <row r="482" spans="1:24" ht="15.75" customHeight="1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V482" s="24"/>
      <c r="W482" s="24"/>
      <c r="X482" s="24"/>
    </row>
    <row r="483" spans="1:24" ht="15.75" customHeight="1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V483" s="24"/>
      <c r="W483" s="24"/>
      <c r="X483" s="24"/>
    </row>
    <row r="484" spans="1:24" ht="15.75" customHeight="1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V484" s="24"/>
      <c r="W484" s="24"/>
      <c r="X484" s="24"/>
    </row>
    <row r="485" spans="1:24" ht="15.75" customHeight="1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V485" s="24"/>
      <c r="W485" s="24"/>
      <c r="X485" s="24"/>
    </row>
    <row r="486" spans="1:24" ht="15.75" customHeight="1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V486" s="24"/>
      <c r="W486" s="24"/>
      <c r="X486" s="24"/>
    </row>
    <row r="487" spans="1:24" ht="15.75" customHeight="1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V487" s="24"/>
      <c r="W487" s="24"/>
      <c r="X487" s="24"/>
    </row>
    <row r="488" spans="1:24" ht="15.75" customHeight="1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V488" s="24"/>
      <c r="W488" s="24"/>
      <c r="X488" s="24"/>
    </row>
    <row r="489" spans="1:24" ht="15.75" customHeight="1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V489" s="24"/>
      <c r="W489" s="24"/>
      <c r="X489" s="24"/>
    </row>
    <row r="490" spans="1:24" ht="15.75" customHeight="1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V490" s="24"/>
      <c r="W490" s="24"/>
      <c r="X490" s="24"/>
    </row>
    <row r="491" spans="1:24" ht="15.75" customHeight="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V491" s="24"/>
      <c r="W491" s="24"/>
      <c r="X491" s="24"/>
    </row>
    <row r="492" spans="1:24" ht="15.75" customHeight="1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V492" s="24"/>
      <c r="W492" s="24"/>
      <c r="X492" s="24"/>
    </row>
    <row r="493" spans="1:24" ht="15.75" customHeight="1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V493" s="24"/>
      <c r="W493" s="24"/>
      <c r="X493" s="24"/>
    </row>
    <row r="494" spans="1:24" ht="15.75" customHeight="1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V494" s="24"/>
      <c r="W494" s="24"/>
      <c r="X494" s="24"/>
    </row>
    <row r="495" spans="1:24" ht="15.75" customHeight="1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V495" s="24"/>
      <c r="W495" s="24"/>
      <c r="X495" s="24"/>
    </row>
    <row r="496" spans="1:24" ht="15.75" customHeight="1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V496" s="24"/>
      <c r="W496" s="24"/>
      <c r="X496" s="24"/>
    </row>
    <row r="497" spans="1:24" ht="15.75" customHeight="1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V497" s="24"/>
      <c r="W497" s="24"/>
      <c r="X497" s="24"/>
    </row>
    <row r="498" spans="1:24" ht="15.75" customHeight="1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V498" s="24"/>
      <c r="W498" s="24"/>
      <c r="X498" s="24"/>
    </row>
    <row r="499" spans="1:24" ht="15.75" customHeight="1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V499" s="24"/>
      <c r="W499" s="24"/>
      <c r="X499" s="24"/>
    </row>
    <row r="500" spans="1:24" ht="15.75" customHeight="1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V500" s="24"/>
      <c r="W500" s="24"/>
      <c r="X500" s="24"/>
    </row>
    <row r="501" spans="1:24" ht="15.75" customHeight="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V501" s="24"/>
      <c r="W501" s="24"/>
      <c r="X501" s="24"/>
    </row>
    <row r="502" spans="1:24" ht="15.75" customHeight="1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V502" s="24"/>
      <c r="W502" s="24"/>
      <c r="X502" s="24"/>
    </row>
    <row r="503" spans="1:24" ht="15.75" customHeight="1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V503" s="24"/>
      <c r="W503" s="24"/>
      <c r="X503" s="24"/>
    </row>
    <row r="504" spans="1:24" ht="15.75" customHeight="1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V504" s="24"/>
      <c r="W504" s="24"/>
      <c r="X504" s="24"/>
    </row>
    <row r="505" spans="1:24" ht="15.75" customHeight="1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V505" s="24"/>
      <c r="W505" s="24"/>
      <c r="X505" s="24"/>
    </row>
    <row r="506" spans="1:24" ht="15.75" customHeight="1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V506" s="24"/>
      <c r="W506" s="24"/>
      <c r="X506" s="24"/>
    </row>
    <row r="507" spans="1:24" ht="15.75" customHeight="1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V507" s="24"/>
      <c r="W507" s="24"/>
      <c r="X507" s="24"/>
    </row>
    <row r="508" spans="1:24" ht="15.75" customHeight="1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V508" s="24"/>
      <c r="W508" s="24"/>
      <c r="X508" s="24"/>
    </row>
    <row r="509" spans="1:24" ht="15.75" customHeight="1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V509" s="24"/>
      <c r="W509" s="24"/>
      <c r="X509" s="24"/>
    </row>
    <row r="510" spans="1:24" ht="15.75" customHeight="1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V510" s="24"/>
      <c r="W510" s="24"/>
      <c r="X510" s="24"/>
    </row>
    <row r="511" spans="1:24" ht="15.75" customHeight="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V511" s="24"/>
      <c r="W511" s="24"/>
      <c r="X511" s="24"/>
    </row>
    <row r="512" spans="1:24" ht="15.75" customHeight="1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V512" s="24"/>
      <c r="W512" s="24"/>
      <c r="X512" s="24"/>
    </row>
    <row r="513" spans="1:24" ht="15.75" customHeight="1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V513" s="24"/>
      <c r="W513" s="24"/>
      <c r="X513" s="24"/>
    </row>
    <row r="514" spans="1:24" ht="15.75" customHeight="1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V514" s="24"/>
      <c r="W514" s="24"/>
      <c r="X514" s="24"/>
    </row>
    <row r="515" spans="1:24" ht="15.75" customHeight="1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V515" s="24"/>
      <c r="W515" s="24"/>
      <c r="X515" s="24"/>
    </row>
    <row r="516" spans="1:24" ht="15.75" customHeight="1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V516" s="24"/>
      <c r="W516" s="24"/>
      <c r="X516" s="24"/>
    </row>
    <row r="517" spans="1:24" ht="15.75" customHeight="1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V517" s="24"/>
      <c r="W517" s="24"/>
      <c r="X517" s="24"/>
    </row>
    <row r="518" spans="1:24" ht="15.75" customHeight="1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V518" s="24"/>
      <c r="W518" s="24"/>
      <c r="X518" s="24"/>
    </row>
    <row r="519" spans="1:24" ht="15.75" customHeight="1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V519" s="24"/>
      <c r="W519" s="24"/>
      <c r="X519" s="24"/>
    </row>
    <row r="520" spans="1:24" ht="15.75" customHeight="1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V520" s="24"/>
      <c r="W520" s="24"/>
      <c r="X520" s="24"/>
    </row>
    <row r="521" spans="1:24" ht="15.75" customHeight="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V521" s="24"/>
      <c r="W521" s="24"/>
      <c r="X521" s="24"/>
    </row>
    <row r="522" spans="1:24" ht="15.75" customHeight="1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V522" s="24"/>
      <c r="W522" s="24"/>
      <c r="X522" s="24"/>
    </row>
    <row r="523" spans="1:24" ht="15.75" customHeight="1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V523" s="24"/>
      <c r="W523" s="24"/>
      <c r="X523" s="24"/>
    </row>
    <row r="524" spans="1:24" ht="15.75" customHeight="1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V524" s="24"/>
      <c r="W524" s="24"/>
      <c r="X524" s="24"/>
    </row>
    <row r="525" spans="1:24" ht="15.75" customHeight="1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V525" s="24"/>
      <c r="W525" s="24"/>
      <c r="X525" s="24"/>
    </row>
    <row r="526" spans="1:24" ht="15.75" customHeight="1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V526" s="24"/>
      <c r="W526" s="24"/>
      <c r="X526" s="24"/>
    </row>
    <row r="527" spans="1:24" ht="15.75" customHeight="1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V527" s="24"/>
      <c r="W527" s="24"/>
      <c r="X527" s="24"/>
    </row>
    <row r="528" spans="1:24" ht="15.75" customHeight="1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V528" s="24"/>
      <c r="W528" s="24"/>
      <c r="X528" s="24"/>
    </row>
    <row r="529" spans="1:24" ht="15.75" customHeight="1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V529" s="24"/>
      <c r="W529" s="24"/>
      <c r="X529" s="24"/>
    </row>
    <row r="530" spans="1:24" ht="15.75" customHeight="1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V530" s="24"/>
      <c r="W530" s="24"/>
      <c r="X530" s="24"/>
    </row>
    <row r="531" spans="1:24" ht="15.75" customHeight="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V531" s="24"/>
      <c r="W531" s="24"/>
      <c r="X531" s="24"/>
    </row>
    <row r="532" spans="1:24" ht="15.75" customHeight="1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V532" s="24"/>
      <c r="W532" s="24"/>
      <c r="X532" s="24"/>
    </row>
    <row r="533" spans="1:24" ht="15.75" customHeight="1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V533" s="24"/>
      <c r="W533" s="24"/>
      <c r="X533" s="24"/>
    </row>
    <row r="534" spans="1:24" ht="15.75" customHeight="1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V534" s="24"/>
      <c r="W534" s="24"/>
      <c r="X534" s="24"/>
    </row>
    <row r="535" spans="1:24" ht="15.75" customHeight="1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V535" s="24"/>
      <c r="W535" s="24"/>
      <c r="X535" s="24"/>
    </row>
    <row r="536" spans="1:24" ht="15.75" customHeight="1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V536" s="24"/>
      <c r="W536" s="24"/>
      <c r="X536" s="24"/>
    </row>
    <row r="537" spans="1:24" ht="15.75" customHeight="1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V537" s="24"/>
      <c r="W537" s="24"/>
      <c r="X537" s="24"/>
    </row>
    <row r="538" spans="1:24" ht="15.75" customHeight="1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V538" s="24"/>
      <c r="W538" s="24"/>
      <c r="X538" s="24"/>
    </row>
    <row r="539" spans="1:24" ht="15.75" customHeight="1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V539" s="24"/>
      <c r="W539" s="24"/>
      <c r="X539" s="24"/>
    </row>
    <row r="540" spans="1:24" ht="15.75" customHeight="1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V540" s="24"/>
      <c r="W540" s="24"/>
      <c r="X540" s="24"/>
    </row>
    <row r="541" spans="1:24" ht="15.75" customHeight="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V541" s="24"/>
      <c r="W541" s="24"/>
      <c r="X541" s="24"/>
    </row>
    <row r="542" spans="1:24" ht="15.75" customHeight="1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V542" s="24"/>
      <c r="W542" s="24"/>
      <c r="X542" s="24"/>
    </row>
    <row r="543" spans="1:24" ht="15.75" customHeight="1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V543" s="24"/>
      <c r="W543" s="24"/>
      <c r="X543" s="24"/>
    </row>
    <row r="544" spans="1:24" ht="15.75" customHeight="1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V544" s="24"/>
      <c r="W544" s="24"/>
      <c r="X544" s="24"/>
    </row>
    <row r="545" spans="1:24" ht="15.75" customHeight="1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V545" s="24"/>
      <c r="W545" s="24"/>
      <c r="X545" s="24"/>
    </row>
    <row r="546" spans="1:24" ht="15.75" customHeight="1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V546" s="24"/>
      <c r="W546" s="24"/>
      <c r="X546" s="24"/>
    </row>
    <row r="547" spans="1:24" ht="15.75" customHeight="1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V547" s="24"/>
      <c r="W547" s="24"/>
      <c r="X547" s="24"/>
    </row>
    <row r="548" spans="1:24" ht="15.75" customHeight="1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V548" s="24"/>
      <c r="W548" s="24"/>
      <c r="X548" s="24"/>
    </row>
    <row r="549" spans="1:24" ht="15.75" customHeight="1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V549" s="24"/>
      <c r="W549" s="24"/>
      <c r="X549" s="24"/>
    </row>
    <row r="550" spans="1:24" ht="15.75" customHeight="1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V550" s="24"/>
      <c r="W550" s="24"/>
      <c r="X550" s="24"/>
    </row>
    <row r="551" spans="1:24" ht="15.75" customHeight="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V551" s="24"/>
      <c r="W551" s="24"/>
      <c r="X551" s="24"/>
    </row>
    <row r="552" spans="1:24" ht="15.75" customHeight="1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V552" s="24"/>
      <c r="W552" s="24"/>
      <c r="X552" s="24"/>
    </row>
    <row r="553" spans="1:24" ht="15.75" customHeight="1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V553" s="24"/>
      <c r="W553" s="24"/>
      <c r="X553" s="24"/>
    </row>
    <row r="554" spans="1:24" ht="15.75" customHeight="1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V554" s="24"/>
      <c r="W554" s="24"/>
      <c r="X554" s="24"/>
    </row>
    <row r="555" spans="1:24" ht="15.75" customHeight="1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V555" s="24"/>
      <c r="W555" s="24"/>
      <c r="X555" s="24"/>
    </row>
    <row r="556" spans="1:24" ht="15.75" customHeight="1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V556" s="24"/>
      <c r="W556" s="24"/>
      <c r="X556" s="24"/>
    </row>
    <row r="557" spans="1:24" ht="15.75" customHeight="1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V557" s="24"/>
      <c r="W557" s="24"/>
      <c r="X557" s="24"/>
    </row>
    <row r="558" spans="1:24" ht="15.75" customHeight="1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V558" s="24"/>
      <c r="W558" s="24"/>
      <c r="X558" s="24"/>
    </row>
    <row r="559" spans="1:24" ht="15.75" customHeight="1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V559" s="24"/>
      <c r="W559" s="24"/>
      <c r="X559" s="24"/>
    </row>
    <row r="560" spans="1:24" ht="15.75" customHeight="1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V560" s="24"/>
      <c r="W560" s="24"/>
      <c r="X560" s="24"/>
    </row>
    <row r="561" spans="1:24" ht="15.75" customHeight="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V561" s="24"/>
      <c r="W561" s="24"/>
      <c r="X561" s="24"/>
    </row>
    <row r="562" spans="1:24" ht="15.75" customHeight="1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V562" s="24"/>
      <c r="W562" s="24"/>
      <c r="X562" s="24"/>
    </row>
    <row r="563" spans="1:24" ht="15.75" customHeight="1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V563" s="24"/>
      <c r="W563" s="24"/>
      <c r="X563" s="24"/>
    </row>
    <row r="564" spans="1:24" ht="15.75" customHeight="1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V564" s="24"/>
      <c r="W564" s="24"/>
      <c r="X564" s="24"/>
    </row>
    <row r="565" spans="1:24" ht="15.75" customHeight="1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V565" s="24"/>
      <c r="W565" s="24"/>
      <c r="X565" s="24"/>
    </row>
    <row r="566" spans="1:24" ht="15.75" customHeight="1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V566" s="24"/>
      <c r="W566" s="24"/>
      <c r="X566" s="24"/>
    </row>
    <row r="567" spans="1:24" ht="15.75" customHeight="1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V567" s="24"/>
      <c r="W567" s="24"/>
      <c r="X567" s="24"/>
    </row>
    <row r="568" spans="1:24" ht="15.75" customHeight="1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V568" s="24"/>
      <c r="W568" s="24"/>
      <c r="X568" s="24"/>
    </row>
    <row r="569" spans="1:24" ht="15.75" customHeight="1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V569" s="24"/>
      <c r="W569" s="24"/>
      <c r="X569" s="24"/>
    </row>
    <row r="570" spans="1:24" ht="15.75" customHeight="1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V570" s="24"/>
      <c r="W570" s="24"/>
      <c r="X570" s="24"/>
    </row>
    <row r="571" spans="1:24" ht="15.75" customHeight="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V571" s="24"/>
      <c r="W571" s="24"/>
      <c r="X571" s="24"/>
    </row>
    <row r="572" spans="1:24" ht="15.75" customHeight="1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V572" s="24"/>
      <c r="W572" s="24"/>
      <c r="X572" s="24"/>
    </row>
    <row r="573" spans="1:24" ht="15.75" customHeight="1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V573" s="24"/>
      <c r="W573" s="24"/>
      <c r="X573" s="24"/>
    </row>
    <row r="574" spans="1:24" ht="15.75" customHeight="1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V574" s="24"/>
      <c r="W574" s="24"/>
      <c r="X574" s="24"/>
    </row>
    <row r="575" spans="1:24" ht="15.75" customHeight="1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V575" s="24"/>
      <c r="W575" s="24"/>
      <c r="X575" s="24"/>
    </row>
    <row r="576" spans="1:24" ht="15.75" customHeight="1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V576" s="24"/>
      <c r="W576" s="24"/>
      <c r="X576" s="24"/>
    </row>
    <row r="577" spans="1:24" ht="15.75" customHeight="1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V577" s="24"/>
      <c r="W577" s="24"/>
      <c r="X577" s="24"/>
    </row>
    <row r="578" spans="1:24" ht="15.75" customHeight="1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V578" s="24"/>
      <c r="W578" s="24"/>
      <c r="X578" s="24"/>
    </row>
    <row r="579" spans="1:24" ht="15.75" customHeight="1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V579" s="24"/>
      <c r="W579" s="24"/>
      <c r="X579" s="24"/>
    </row>
    <row r="580" spans="1:24" ht="15.75" customHeight="1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V580" s="24"/>
      <c r="W580" s="24"/>
      <c r="X580" s="24"/>
    </row>
    <row r="581" spans="1:24" ht="15.75" customHeight="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V581" s="24"/>
      <c r="W581" s="24"/>
      <c r="X581" s="24"/>
    </row>
    <row r="582" spans="1:24" ht="15.75" customHeight="1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V582" s="24"/>
      <c r="W582" s="24"/>
      <c r="X582" s="24"/>
    </row>
    <row r="583" spans="1:24" ht="15.75" customHeight="1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V583" s="24"/>
      <c r="W583" s="24"/>
      <c r="X583" s="24"/>
    </row>
    <row r="584" spans="1:24" ht="15.75" customHeight="1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V584" s="24"/>
      <c r="W584" s="24"/>
      <c r="X584" s="24"/>
    </row>
    <row r="585" spans="1:24" ht="15.75" customHeight="1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V585" s="24"/>
      <c r="W585" s="24"/>
      <c r="X585" s="24"/>
    </row>
    <row r="586" spans="1:24" ht="15.75" customHeight="1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V586" s="24"/>
      <c r="W586" s="24"/>
      <c r="X586" s="24"/>
    </row>
    <row r="587" spans="1:24" ht="15.75" customHeight="1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V587" s="24"/>
      <c r="W587" s="24"/>
      <c r="X587" s="24"/>
    </row>
    <row r="588" spans="1:24" ht="15.75" customHeight="1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V588" s="24"/>
      <c r="W588" s="24"/>
      <c r="X588" s="24"/>
    </row>
    <row r="589" spans="1:24" ht="15.75" customHeight="1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V589" s="24"/>
      <c r="W589" s="24"/>
      <c r="X589" s="24"/>
    </row>
    <row r="590" spans="1:24" ht="15.75" customHeight="1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V590" s="24"/>
      <c r="W590" s="24"/>
      <c r="X590" s="24"/>
    </row>
    <row r="591" spans="1:24" ht="15.75" customHeight="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V591" s="24"/>
      <c r="W591" s="24"/>
      <c r="X591" s="24"/>
    </row>
    <row r="592" spans="1:24" ht="15.75" customHeight="1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V592" s="24"/>
      <c r="W592" s="24"/>
      <c r="X592" s="24"/>
    </row>
    <row r="593" spans="1:24" ht="15.75" customHeight="1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V593" s="24"/>
      <c r="W593" s="24"/>
      <c r="X593" s="24"/>
    </row>
    <row r="594" spans="1:24" ht="15.75" customHeight="1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V594" s="24"/>
      <c r="W594" s="24"/>
      <c r="X594" s="24"/>
    </row>
    <row r="595" spans="1:24" ht="15.75" customHeight="1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V595" s="24"/>
      <c r="W595" s="24"/>
      <c r="X595" s="24"/>
    </row>
    <row r="596" spans="1:24" ht="15.75" customHeight="1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V596" s="24"/>
      <c r="W596" s="24"/>
      <c r="X596" s="24"/>
    </row>
    <row r="597" spans="1:24" ht="15.75" customHeight="1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V597" s="24"/>
      <c r="W597" s="24"/>
      <c r="X597" s="24"/>
    </row>
    <row r="598" spans="1:24" ht="15.75" customHeight="1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V598" s="24"/>
      <c r="W598" s="24"/>
      <c r="X598" s="24"/>
    </row>
    <row r="599" spans="1:24" ht="15.75" customHeight="1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V599" s="24"/>
      <c r="W599" s="24"/>
      <c r="X599" s="24"/>
    </row>
    <row r="600" spans="1:24" ht="15.75" customHeight="1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V600" s="24"/>
      <c r="W600" s="24"/>
      <c r="X600" s="24"/>
    </row>
    <row r="601" spans="1:24" ht="15.75" customHeight="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V601" s="24"/>
      <c r="W601" s="24"/>
      <c r="X601" s="24"/>
    </row>
    <row r="602" spans="1:24" ht="15.75" customHeight="1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V602" s="24"/>
      <c r="W602" s="24"/>
      <c r="X602" s="24"/>
    </row>
    <row r="603" spans="1:24" ht="15.75" customHeight="1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V603" s="24"/>
      <c r="W603" s="24"/>
      <c r="X603" s="24"/>
    </row>
    <row r="604" spans="1:24" ht="15.75" customHeight="1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V604" s="24"/>
      <c r="W604" s="24"/>
      <c r="X604" s="24"/>
    </row>
    <row r="605" spans="1:24" ht="15.75" customHeight="1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V605" s="24"/>
      <c r="W605" s="24"/>
      <c r="X605" s="24"/>
    </row>
    <row r="606" spans="1:24" ht="15.75" customHeight="1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V606" s="24"/>
      <c r="W606" s="24"/>
      <c r="X606" s="24"/>
    </row>
    <row r="607" spans="1:24" ht="15.75" customHeight="1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V607" s="24"/>
      <c r="W607" s="24"/>
      <c r="X607" s="24"/>
    </row>
    <row r="608" spans="1:24" ht="15.75" customHeight="1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V608" s="24"/>
      <c r="W608" s="24"/>
      <c r="X608" s="24"/>
    </row>
    <row r="609" spans="1:24" ht="15.75" customHeight="1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V609" s="24"/>
      <c r="W609" s="24"/>
      <c r="X609" s="24"/>
    </row>
    <row r="610" spans="1:24" ht="15.75" customHeight="1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V610" s="24"/>
      <c r="W610" s="24"/>
      <c r="X610" s="24"/>
    </row>
    <row r="611" spans="1:24" ht="15.75" customHeight="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V611" s="24"/>
      <c r="W611" s="24"/>
      <c r="X611" s="24"/>
    </row>
    <row r="612" spans="1:24" ht="15.75" customHeight="1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V612" s="24"/>
      <c r="W612" s="24"/>
      <c r="X612" s="24"/>
    </row>
    <row r="613" spans="1:24" ht="15.75" customHeight="1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V613" s="24"/>
      <c r="W613" s="24"/>
      <c r="X613" s="24"/>
    </row>
    <row r="614" spans="1:24" ht="15.75" customHeight="1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V614" s="24"/>
      <c r="W614" s="24"/>
      <c r="X614" s="24"/>
    </row>
    <row r="615" spans="1:24" ht="15.75" customHeight="1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V615" s="24"/>
      <c r="W615" s="24"/>
      <c r="X615" s="24"/>
    </row>
    <row r="616" spans="1:24" ht="15.75" customHeight="1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V616" s="24"/>
      <c r="W616" s="24"/>
      <c r="X616" s="24"/>
    </row>
    <row r="617" spans="1:24" ht="15.75" customHeight="1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V617" s="24"/>
      <c r="W617" s="24"/>
      <c r="X617" s="24"/>
    </row>
    <row r="618" spans="1:24" ht="15.75" customHeight="1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V618" s="24"/>
      <c r="W618" s="24"/>
      <c r="X618" s="24"/>
    </row>
    <row r="619" spans="1:24" ht="15.75" customHeight="1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V619" s="24"/>
      <c r="W619" s="24"/>
      <c r="X619" s="24"/>
    </row>
    <row r="620" spans="1:24" ht="15.75" customHeight="1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V620" s="24"/>
      <c r="W620" s="24"/>
      <c r="X620" s="24"/>
    </row>
    <row r="621" spans="1:24" ht="15.75" customHeight="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V621" s="24"/>
      <c r="W621" s="24"/>
      <c r="X621" s="24"/>
    </row>
    <row r="622" spans="1:24" ht="15.75" customHeight="1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V622" s="24"/>
      <c r="W622" s="24"/>
      <c r="X622" s="24"/>
    </row>
    <row r="623" spans="1:24" ht="15.75" customHeight="1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V623" s="24"/>
      <c r="W623" s="24"/>
      <c r="X623" s="24"/>
    </row>
    <row r="624" spans="1:24" ht="15.75" customHeight="1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V624" s="24"/>
      <c r="W624" s="24"/>
      <c r="X624" s="24"/>
    </row>
    <row r="625" spans="1:24" ht="15.75" customHeight="1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V625" s="24"/>
      <c r="W625" s="24"/>
      <c r="X625" s="24"/>
    </row>
    <row r="626" spans="1:24" ht="15.75" customHeight="1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V626" s="24"/>
      <c r="W626" s="24"/>
      <c r="X626" s="24"/>
    </row>
    <row r="627" spans="1:24" ht="15.75" customHeight="1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V627" s="24"/>
      <c r="W627" s="24"/>
      <c r="X627" s="24"/>
    </row>
    <row r="628" spans="1:24" ht="15.75" customHeight="1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V628" s="24"/>
      <c r="W628" s="24"/>
      <c r="X628" s="24"/>
    </row>
    <row r="629" spans="1:24" ht="15.75" customHeight="1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V629" s="24"/>
      <c r="W629" s="24"/>
      <c r="X629" s="24"/>
    </row>
    <row r="630" spans="1:24" ht="15.75" customHeight="1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V630" s="24"/>
      <c r="W630" s="24"/>
      <c r="X630" s="24"/>
    </row>
    <row r="631" spans="1:24" ht="15.75" customHeight="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V631" s="24"/>
      <c r="W631" s="24"/>
      <c r="X631" s="24"/>
    </row>
    <row r="632" spans="1:24" ht="15.75" customHeight="1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V632" s="24"/>
      <c r="W632" s="24"/>
      <c r="X632" s="24"/>
    </row>
    <row r="633" spans="1:24" ht="15.75" customHeight="1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V633" s="24"/>
      <c r="W633" s="24"/>
      <c r="X633" s="24"/>
    </row>
    <row r="634" spans="1:24" ht="15.75" customHeight="1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V634" s="24"/>
      <c r="W634" s="24"/>
      <c r="X634" s="24"/>
    </row>
    <row r="635" spans="1:24" ht="15.75" customHeight="1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V635" s="24"/>
      <c r="W635" s="24"/>
      <c r="X635" s="24"/>
    </row>
    <row r="636" spans="1:24" ht="15.75" customHeight="1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V636" s="24"/>
      <c r="W636" s="24"/>
      <c r="X636" s="24"/>
    </row>
    <row r="637" spans="1:24" ht="15.75" customHeight="1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V637" s="24"/>
      <c r="W637" s="24"/>
      <c r="X637" s="24"/>
    </row>
    <row r="638" spans="1:24" ht="15.75" customHeight="1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V638" s="24"/>
      <c r="W638" s="24"/>
      <c r="X638" s="24"/>
    </row>
    <row r="639" spans="1:24" ht="15.75" customHeight="1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V639" s="24"/>
      <c r="W639" s="24"/>
      <c r="X639" s="24"/>
    </row>
    <row r="640" spans="1:24" ht="15.75" customHeight="1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V640" s="24"/>
      <c r="W640" s="24"/>
      <c r="X640" s="24"/>
    </row>
    <row r="641" spans="1:24" ht="15.75" customHeight="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V641" s="24"/>
      <c r="W641" s="24"/>
      <c r="X641" s="24"/>
    </row>
    <row r="642" spans="1:24" ht="15.75" customHeight="1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V642" s="24"/>
      <c r="W642" s="24"/>
      <c r="X642" s="24"/>
    </row>
    <row r="643" spans="1:24" ht="15.75" customHeight="1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V643" s="24"/>
      <c r="W643" s="24"/>
      <c r="X643" s="24"/>
    </row>
    <row r="644" spans="1:24" ht="15.75" customHeight="1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V644" s="24"/>
      <c r="W644" s="24"/>
      <c r="X644" s="24"/>
    </row>
    <row r="645" spans="1:24" ht="15.75" customHeight="1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V645" s="24"/>
      <c r="W645" s="24"/>
      <c r="X645" s="24"/>
    </row>
    <row r="646" spans="1:24" ht="15.75" customHeight="1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V646" s="24"/>
      <c r="W646" s="24"/>
      <c r="X646" s="24"/>
    </row>
    <row r="647" spans="1:24" ht="15.75" customHeight="1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V647" s="24"/>
      <c r="W647" s="24"/>
      <c r="X647" s="24"/>
    </row>
    <row r="648" spans="1:24" ht="15.75" customHeight="1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V648" s="24"/>
      <c r="W648" s="24"/>
      <c r="X648" s="24"/>
    </row>
    <row r="649" spans="1:24" ht="15.75" customHeight="1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V649" s="24"/>
      <c r="W649" s="24"/>
      <c r="X649" s="24"/>
    </row>
    <row r="650" spans="1:24" ht="15.75" customHeight="1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V650" s="24"/>
      <c r="W650" s="24"/>
      <c r="X650" s="24"/>
    </row>
    <row r="651" spans="1:24" ht="15.75" customHeight="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V651" s="24"/>
      <c r="W651" s="24"/>
      <c r="X651" s="24"/>
    </row>
    <row r="652" spans="1:24" ht="15.75" customHeight="1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V652" s="24"/>
      <c r="W652" s="24"/>
      <c r="X652" s="24"/>
    </row>
    <row r="653" spans="1:24" ht="15.75" customHeight="1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V653" s="24"/>
      <c r="W653" s="24"/>
      <c r="X653" s="24"/>
    </row>
    <row r="654" spans="1:24" ht="15.75" customHeight="1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V654" s="24"/>
      <c r="W654" s="24"/>
      <c r="X654" s="24"/>
    </row>
    <row r="655" spans="1:24" ht="15.75" customHeight="1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V655" s="24"/>
      <c r="W655" s="24"/>
      <c r="X655" s="24"/>
    </row>
    <row r="656" spans="1:24" ht="15.75" customHeight="1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V656" s="24"/>
      <c r="W656" s="24"/>
      <c r="X656" s="24"/>
    </row>
    <row r="657" spans="1:24" ht="15.75" customHeight="1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V657" s="24"/>
      <c r="W657" s="24"/>
      <c r="X657" s="24"/>
    </row>
    <row r="658" spans="1:24" ht="15.75" customHeight="1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V658" s="24"/>
      <c r="W658" s="24"/>
      <c r="X658" s="24"/>
    </row>
    <row r="659" spans="1:24" ht="15.75" customHeight="1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V659" s="24"/>
      <c r="W659" s="24"/>
      <c r="X659" s="24"/>
    </row>
    <row r="660" spans="1:24" ht="15.75" customHeight="1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V660" s="24"/>
      <c r="W660" s="24"/>
      <c r="X660" s="24"/>
    </row>
    <row r="661" spans="1:24" ht="15.75" customHeight="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V661" s="24"/>
      <c r="W661" s="24"/>
      <c r="X661" s="24"/>
    </row>
    <row r="662" spans="1:24" ht="15.75" customHeight="1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V662" s="24"/>
      <c r="W662" s="24"/>
      <c r="X662" s="24"/>
    </row>
    <row r="663" spans="1:24" ht="15.75" customHeight="1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V663" s="24"/>
      <c r="W663" s="24"/>
      <c r="X663" s="24"/>
    </row>
    <row r="664" spans="1:24" ht="15.75" customHeight="1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V664" s="24"/>
      <c r="W664" s="24"/>
      <c r="X664" s="24"/>
    </row>
    <row r="665" spans="1:24" ht="15.75" customHeight="1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V665" s="24"/>
      <c r="W665" s="24"/>
      <c r="X665" s="24"/>
    </row>
    <row r="666" spans="1:24" ht="15.75" customHeight="1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V666" s="24"/>
      <c r="W666" s="24"/>
      <c r="X666" s="24"/>
    </row>
    <row r="667" spans="1:24" ht="15.75" customHeight="1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V667" s="24"/>
      <c r="W667" s="24"/>
      <c r="X667" s="24"/>
    </row>
    <row r="668" spans="1:24" ht="15.75" customHeight="1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V668" s="24"/>
      <c r="W668" s="24"/>
      <c r="X668" s="24"/>
    </row>
    <row r="669" spans="1:24" ht="15.75" customHeight="1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V669" s="24"/>
      <c r="W669" s="24"/>
      <c r="X669" s="24"/>
    </row>
    <row r="670" spans="1:24" ht="15.75" customHeight="1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V670" s="24"/>
      <c r="W670" s="24"/>
      <c r="X670" s="24"/>
    </row>
    <row r="671" spans="1:24" ht="15.75" customHeight="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V671" s="24"/>
      <c r="W671" s="24"/>
      <c r="X671" s="24"/>
    </row>
    <row r="672" spans="1:24" ht="15.75" customHeight="1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V672" s="24"/>
      <c r="W672" s="24"/>
      <c r="X672" s="24"/>
    </row>
    <row r="673" spans="1:24" ht="15.75" customHeight="1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V673" s="24"/>
      <c r="W673" s="24"/>
      <c r="X673" s="24"/>
    </row>
    <row r="674" spans="1:24" ht="15.75" customHeight="1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V674" s="24"/>
      <c r="W674" s="24"/>
      <c r="X674" s="24"/>
    </row>
    <row r="675" spans="1:24" ht="15.75" customHeight="1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V675" s="24"/>
      <c r="W675" s="24"/>
      <c r="X675" s="24"/>
    </row>
    <row r="676" spans="1:24" ht="15.75" customHeight="1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V676" s="24"/>
      <c r="W676" s="24"/>
      <c r="X676" s="24"/>
    </row>
    <row r="677" spans="1:24" ht="15.75" customHeight="1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V677" s="24"/>
      <c r="W677" s="24"/>
      <c r="X677" s="24"/>
    </row>
    <row r="678" spans="1:24" ht="15.75" customHeight="1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V678" s="24"/>
      <c r="W678" s="24"/>
      <c r="X678" s="24"/>
    </row>
    <row r="679" spans="1:24" ht="15.75" customHeight="1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V679" s="24"/>
      <c r="W679" s="24"/>
      <c r="X679" s="24"/>
    </row>
    <row r="680" spans="1:24" ht="15.75" customHeight="1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V680" s="24"/>
      <c r="W680" s="24"/>
      <c r="X680" s="24"/>
    </row>
    <row r="681" spans="1:24" ht="15.75" customHeight="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V681" s="24"/>
      <c r="W681" s="24"/>
      <c r="X681" s="24"/>
    </row>
    <row r="682" spans="1:24" ht="15.75" customHeight="1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V682" s="24"/>
      <c r="W682" s="24"/>
      <c r="X682" s="24"/>
    </row>
    <row r="683" spans="1:24" ht="15.75" customHeight="1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V683" s="24"/>
      <c r="W683" s="24"/>
      <c r="X683" s="24"/>
    </row>
    <row r="684" spans="1:24" ht="15.75" customHeight="1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V684" s="24"/>
      <c r="W684" s="24"/>
      <c r="X684" s="24"/>
    </row>
    <row r="685" spans="1:24" ht="15.75" customHeight="1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V685" s="24"/>
      <c r="W685" s="24"/>
      <c r="X685" s="24"/>
    </row>
    <row r="686" spans="1:24" ht="15.75" customHeight="1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V686" s="24"/>
      <c r="W686" s="24"/>
      <c r="X686" s="24"/>
    </row>
    <row r="687" spans="1:24" ht="15.75" customHeight="1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V687" s="24"/>
      <c r="W687" s="24"/>
      <c r="X687" s="24"/>
    </row>
    <row r="688" spans="1:24" ht="15.75" customHeight="1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V688" s="24"/>
      <c r="W688" s="24"/>
      <c r="X688" s="24"/>
    </row>
    <row r="689" spans="1:24" ht="15.75" customHeight="1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V689" s="24"/>
      <c r="W689" s="24"/>
      <c r="X689" s="24"/>
    </row>
    <row r="690" spans="1:24" ht="15.75" customHeight="1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V690" s="24"/>
      <c r="W690" s="24"/>
      <c r="X690" s="24"/>
    </row>
    <row r="691" spans="1:24" ht="15.75" customHeight="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V691" s="24"/>
      <c r="W691" s="24"/>
      <c r="X691" s="24"/>
    </row>
    <row r="692" spans="1:24" ht="15.75" customHeight="1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V692" s="24"/>
      <c r="W692" s="24"/>
      <c r="X692" s="24"/>
    </row>
    <row r="693" spans="1:24" ht="15.75" customHeight="1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V693" s="24"/>
      <c r="W693" s="24"/>
      <c r="X693" s="24"/>
    </row>
    <row r="694" spans="1:24" ht="15.75" customHeight="1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V694" s="24"/>
      <c r="W694" s="24"/>
      <c r="X694" s="24"/>
    </row>
    <row r="695" spans="1:24" ht="15.75" customHeight="1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V695" s="24"/>
      <c r="W695" s="24"/>
      <c r="X695" s="24"/>
    </row>
    <row r="696" spans="1:24" ht="15.75" customHeight="1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V696" s="24"/>
      <c r="W696" s="24"/>
      <c r="X696" s="24"/>
    </row>
    <row r="697" spans="1:24" ht="15.75" customHeight="1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V697" s="24"/>
      <c r="W697" s="24"/>
      <c r="X697" s="24"/>
    </row>
    <row r="698" spans="1:24" ht="15.75" customHeight="1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V698" s="24"/>
      <c r="W698" s="24"/>
      <c r="X698" s="24"/>
    </row>
    <row r="699" spans="1:24" ht="15.75" customHeight="1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V699" s="24"/>
      <c r="W699" s="24"/>
      <c r="X699" s="24"/>
    </row>
    <row r="700" spans="1:24" ht="15.75" customHeight="1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V700" s="24"/>
      <c r="W700" s="24"/>
      <c r="X700" s="24"/>
    </row>
    <row r="701" spans="1:24" ht="15.75" customHeight="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V701" s="24"/>
      <c r="W701" s="24"/>
      <c r="X701" s="24"/>
    </row>
    <row r="702" spans="1:24" ht="15.75" customHeight="1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V702" s="24"/>
      <c r="W702" s="24"/>
      <c r="X702" s="24"/>
    </row>
    <row r="703" spans="1:24" ht="15.75" customHeight="1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V703" s="24"/>
      <c r="W703" s="24"/>
      <c r="X703" s="24"/>
    </row>
    <row r="704" spans="1:24" ht="15.75" customHeight="1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V704" s="24"/>
      <c r="W704" s="24"/>
      <c r="X704" s="24"/>
    </row>
    <row r="705" spans="1:24" ht="15.75" customHeight="1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V705" s="24"/>
      <c r="W705" s="24"/>
      <c r="X705" s="24"/>
    </row>
    <row r="706" spans="1:24" ht="15.75" customHeight="1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V706" s="24"/>
      <c r="W706" s="24"/>
      <c r="X706" s="24"/>
    </row>
    <row r="707" spans="1:24" ht="15.75" customHeight="1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V707" s="24"/>
      <c r="W707" s="24"/>
      <c r="X707" s="24"/>
    </row>
    <row r="708" spans="1:24" ht="15.75" customHeight="1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V708" s="24"/>
      <c r="W708" s="24"/>
      <c r="X708" s="24"/>
    </row>
    <row r="709" spans="1:24" ht="15.75" customHeight="1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V709" s="24"/>
      <c r="W709" s="24"/>
      <c r="X709" s="24"/>
    </row>
    <row r="710" spans="1:24" ht="15.75" customHeight="1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V710" s="24"/>
      <c r="W710" s="24"/>
      <c r="X710" s="24"/>
    </row>
    <row r="711" spans="1:24" ht="15.75" customHeight="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V711" s="24"/>
      <c r="W711" s="24"/>
      <c r="X711" s="24"/>
    </row>
    <row r="712" spans="1:24" ht="15.75" customHeight="1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V712" s="24"/>
      <c r="W712" s="24"/>
      <c r="X712" s="24"/>
    </row>
    <row r="713" spans="1:24" ht="15.75" customHeight="1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V713" s="24"/>
      <c r="W713" s="24"/>
      <c r="X713" s="24"/>
    </row>
    <row r="714" spans="1:24" ht="15.75" customHeight="1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V714" s="24"/>
      <c r="W714" s="24"/>
      <c r="X714" s="24"/>
    </row>
    <row r="715" spans="1:24" ht="15.75" customHeight="1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V715" s="24"/>
      <c r="W715" s="24"/>
      <c r="X715" s="24"/>
    </row>
    <row r="716" spans="1:24" ht="15.75" customHeight="1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V716" s="24"/>
      <c r="W716" s="24"/>
      <c r="X716" s="24"/>
    </row>
    <row r="717" spans="1:24" ht="15.75" customHeight="1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V717" s="24"/>
      <c r="W717" s="24"/>
      <c r="X717" s="24"/>
    </row>
    <row r="718" spans="1:24" ht="15.75" customHeight="1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V718" s="24"/>
      <c r="W718" s="24"/>
      <c r="X718" s="24"/>
    </row>
    <row r="719" spans="1:24" ht="15.75" customHeight="1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V719" s="24"/>
      <c r="W719" s="24"/>
      <c r="X719" s="24"/>
    </row>
    <row r="720" spans="1:24" ht="15.75" customHeight="1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V720" s="24"/>
      <c r="W720" s="24"/>
      <c r="X720" s="24"/>
    </row>
    <row r="721" spans="1:24" ht="15.75" customHeight="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V721" s="24"/>
      <c r="W721" s="24"/>
      <c r="X721" s="24"/>
    </row>
    <row r="722" spans="1:24" ht="15.75" customHeight="1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V722" s="24"/>
      <c r="W722" s="24"/>
      <c r="X722" s="24"/>
    </row>
    <row r="723" spans="1:24" ht="15.75" customHeight="1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V723" s="24"/>
      <c r="W723" s="24"/>
      <c r="X723" s="24"/>
    </row>
    <row r="724" spans="1:24" ht="15.75" customHeight="1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V724" s="24"/>
      <c r="W724" s="24"/>
      <c r="X724" s="24"/>
    </row>
    <row r="725" spans="1:24" ht="15.75" customHeight="1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V725" s="24"/>
      <c r="W725" s="24"/>
      <c r="X725" s="24"/>
    </row>
    <row r="726" spans="1:24" ht="15.75" customHeight="1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V726" s="24"/>
      <c r="W726" s="24"/>
      <c r="X726" s="24"/>
    </row>
    <row r="727" spans="1:24" ht="15.75" customHeight="1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V727" s="24"/>
      <c r="W727" s="24"/>
      <c r="X727" s="24"/>
    </row>
    <row r="728" spans="1:24" ht="15.75" customHeight="1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V728" s="24"/>
      <c r="W728" s="24"/>
      <c r="X728" s="24"/>
    </row>
    <row r="729" spans="1:24" ht="15.75" customHeight="1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V729" s="24"/>
      <c r="W729" s="24"/>
      <c r="X729" s="24"/>
    </row>
    <row r="730" spans="1:24" ht="15.75" customHeight="1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V730" s="24"/>
      <c r="W730" s="24"/>
      <c r="X730" s="24"/>
    </row>
    <row r="731" spans="1:24" ht="15.75" customHeight="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V731" s="24"/>
      <c r="W731" s="24"/>
      <c r="X731" s="24"/>
    </row>
    <row r="732" spans="1:24" ht="15.75" customHeight="1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V732" s="24"/>
      <c r="W732" s="24"/>
      <c r="X732" s="24"/>
    </row>
    <row r="733" spans="1:24" ht="15.75" customHeight="1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V733" s="24"/>
      <c r="W733" s="24"/>
      <c r="X733" s="24"/>
    </row>
    <row r="734" spans="1:24" ht="15.75" customHeight="1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V734" s="24"/>
      <c r="W734" s="24"/>
      <c r="X734" s="24"/>
    </row>
    <row r="735" spans="1:24" ht="15.75" customHeight="1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V735" s="24"/>
      <c r="W735" s="24"/>
      <c r="X735" s="24"/>
    </row>
    <row r="736" spans="1:24" ht="15.75" customHeight="1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V736" s="24"/>
      <c r="W736" s="24"/>
      <c r="X736" s="24"/>
    </row>
    <row r="737" spans="1:24" ht="15.75" customHeight="1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V737" s="24"/>
      <c r="W737" s="24"/>
      <c r="X737" s="24"/>
    </row>
    <row r="738" spans="1:24" ht="15.75" customHeight="1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V738" s="24"/>
      <c r="W738" s="24"/>
      <c r="X738" s="24"/>
    </row>
    <row r="739" spans="1:24" ht="15.75" customHeight="1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V739" s="24"/>
      <c r="W739" s="24"/>
      <c r="X739" s="24"/>
    </row>
    <row r="740" spans="1:24" ht="15.75" customHeight="1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V740" s="24"/>
      <c r="W740" s="24"/>
      <c r="X740" s="24"/>
    </row>
    <row r="741" spans="1:24" ht="15.75" customHeight="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V741" s="24"/>
      <c r="W741" s="24"/>
      <c r="X741" s="24"/>
    </row>
    <row r="742" spans="1:24" ht="15.75" customHeight="1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V742" s="24"/>
      <c r="W742" s="24"/>
      <c r="X742" s="24"/>
    </row>
    <row r="743" spans="1:24" ht="15.75" customHeight="1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V743" s="24"/>
      <c r="W743" s="24"/>
      <c r="X743" s="24"/>
    </row>
    <row r="744" spans="1:24" ht="15.75" customHeight="1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V744" s="24"/>
      <c r="W744" s="24"/>
      <c r="X744" s="24"/>
    </row>
    <row r="745" spans="1:24" ht="15.75" customHeight="1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V745" s="24"/>
      <c r="W745" s="24"/>
      <c r="X745" s="24"/>
    </row>
    <row r="746" spans="1:24" ht="15.75" customHeight="1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V746" s="24"/>
      <c r="W746" s="24"/>
      <c r="X746" s="24"/>
    </row>
    <row r="747" spans="1:24" ht="15.75" customHeight="1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V747" s="24"/>
      <c r="W747" s="24"/>
      <c r="X747" s="24"/>
    </row>
    <row r="748" spans="1:24" ht="15.75" customHeight="1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V748" s="24"/>
      <c r="W748" s="24"/>
      <c r="X748" s="24"/>
    </row>
    <row r="749" spans="1:24" ht="15.75" customHeight="1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V749" s="24"/>
      <c r="W749" s="24"/>
      <c r="X749" s="24"/>
    </row>
    <row r="750" spans="1:24" ht="15.75" customHeight="1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V750" s="24"/>
      <c r="W750" s="24"/>
      <c r="X750" s="24"/>
    </row>
    <row r="751" spans="1:24" ht="15.75" customHeight="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V751" s="24"/>
      <c r="W751" s="24"/>
      <c r="X751" s="24"/>
    </row>
    <row r="752" spans="1:24" ht="15.75" customHeight="1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V752" s="24"/>
      <c r="W752" s="24"/>
      <c r="X752" s="24"/>
    </row>
    <row r="753" spans="1:24" ht="15.75" customHeight="1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V753" s="24"/>
      <c r="W753" s="24"/>
      <c r="X753" s="24"/>
    </row>
    <row r="754" spans="1:24" ht="15.75" customHeight="1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V754" s="24"/>
      <c r="W754" s="24"/>
      <c r="X754" s="24"/>
    </row>
    <row r="755" spans="1:24" ht="15.75" customHeight="1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V755" s="24"/>
      <c r="W755" s="24"/>
      <c r="X755" s="24"/>
    </row>
    <row r="756" spans="1:24" ht="15.75" customHeight="1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V756" s="24"/>
      <c r="W756" s="24"/>
      <c r="X756" s="24"/>
    </row>
    <row r="757" spans="1:24" ht="15.75" customHeight="1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V757" s="24"/>
      <c r="W757" s="24"/>
      <c r="X757" s="24"/>
    </row>
    <row r="758" spans="1:24" ht="15.75" customHeight="1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V758" s="24"/>
      <c r="W758" s="24"/>
      <c r="X758" s="24"/>
    </row>
    <row r="759" spans="1:24" ht="15.75" customHeight="1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V759" s="24"/>
      <c r="W759" s="24"/>
      <c r="X759" s="24"/>
    </row>
    <row r="760" spans="1:24" ht="15.75" customHeight="1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V760" s="24"/>
      <c r="W760" s="24"/>
      <c r="X760" s="24"/>
    </row>
    <row r="761" spans="1:24" ht="15.75" customHeight="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V761" s="24"/>
      <c r="W761" s="24"/>
      <c r="X761" s="24"/>
    </row>
    <row r="762" spans="1:24" ht="15.75" customHeight="1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V762" s="24"/>
      <c r="W762" s="24"/>
      <c r="X762" s="24"/>
    </row>
    <row r="763" spans="1:24" ht="15.75" customHeight="1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V763" s="24"/>
      <c r="W763" s="24"/>
      <c r="X763" s="24"/>
    </row>
    <row r="764" spans="1:24" ht="15.75" customHeight="1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V764" s="24"/>
      <c r="W764" s="24"/>
      <c r="X764" s="24"/>
    </row>
    <row r="765" spans="1:24" ht="15.75" customHeight="1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V765" s="24"/>
      <c r="W765" s="24"/>
      <c r="X765" s="24"/>
    </row>
    <row r="766" spans="1:24" ht="15.75" customHeight="1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V766" s="24"/>
      <c r="W766" s="24"/>
      <c r="X766" s="24"/>
    </row>
    <row r="767" spans="1:24" ht="15.75" customHeight="1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V767" s="24"/>
      <c r="W767" s="24"/>
      <c r="X767" s="24"/>
    </row>
    <row r="768" spans="1:24" ht="15.75" customHeight="1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V768" s="24"/>
      <c r="W768" s="24"/>
      <c r="X768" s="24"/>
    </row>
    <row r="769" spans="1:24" ht="15.75" customHeight="1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V769" s="24"/>
      <c r="W769" s="24"/>
      <c r="X769" s="24"/>
    </row>
    <row r="770" spans="1:24" ht="15.75" customHeight="1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V770" s="24"/>
      <c r="W770" s="24"/>
      <c r="X770" s="24"/>
    </row>
    <row r="771" spans="1:24" ht="15.75" customHeight="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V771" s="24"/>
      <c r="W771" s="24"/>
      <c r="X771" s="24"/>
    </row>
    <row r="772" spans="1:24" ht="15.75" customHeight="1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V772" s="24"/>
      <c r="W772" s="24"/>
      <c r="X772" s="24"/>
    </row>
    <row r="773" spans="1:24" ht="15.75" customHeight="1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V773" s="24"/>
      <c r="W773" s="24"/>
      <c r="X773" s="24"/>
    </row>
    <row r="774" spans="1:24" ht="15.75" customHeight="1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V774" s="24"/>
      <c r="W774" s="24"/>
      <c r="X774" s="24"/>
    </row>
    <row r="775" spans="1:24" ht="15.75" customHeight="1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V775" s="24"/>
      <c r="W775" s="24"/>
      <c r="X775" s="24"/>
    </row>
    <row r="776" spans="1:24" ht="15.75" customHeight="1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V776" s="24"/>
      <c r="W776" s="24"/>
      <c r="X776" s="24"/>
    </row>
    <row r="777" spans="1:24" ht="15.75" customHeight="1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V777" s="24"/>
      <c r="W777" s="24"/>
      <c r="X777" s="24"/>
    </row>
    <row r="778" spans="1:24" ht="15.75" customHeight="1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V778" s="24"/>
      <c r="W778" s="24"/>
      <c r="X778" s="24"/>
    </row>
    <row r="779" spans="1:24" ht="15.75" customHeight="1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V779" s="24"/>
      <c r="W779" s="24"/>
      <c r="X779" s="24"/>
    </row>
    <row r="780" spans="1:24" ht="15.75" customHeight="1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V780" s="24"/>
      <c r="W780" s="24"/>
      <c r="X780" s="24"/>
    </row>
    <row r="781" spans="1:24" ht="15.75" customHeight="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V781" s="24"/>
      <c r="W781" s="24"/>
      <c r="X781" s="24"/>
    </row>
    <row r="782" spans="1:24" ht="15.75" customHeight="1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V782" s="24"/>
      <c r="W782" s="24"/>
      <c r="X782" s="24"/>
    </row>
    <row r="783" spans="1:24" ht="15.75" customHeight="1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V783" s="24"/>
      <c r="W783" s="24"/>
      <c r="X783" s="24"/>
    </row>
    <row r="784" spans="1:24" ht="15.75" customHeight="1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V784" s="24"/>
      <c r="W784" s="24"/>
      <c r="X784" s="24"/>
    </row>
    <row r="785" spans="1:24" ht="15.75" customHeight="1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V785" s="24"/>
      <c r="W785" s="24"/>
      <c r="X785" s="24"/>
    </row>
    <row r="786" spans="1:24" ht="15.75" customHeight="1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V786" s="24"/>
      <c r="W786" s="24"/>
      <c r="X786" s="24"/>
    </row>
    <row r="787" spans="1:24" ht="15.75" customHeight="1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V787" s="24"/>
      <c r="W787" s="24"/>
      <c r="X787" s="24"/>
    </row>
    <row r="788" spans="1:24" ht="15.75" customHeight="1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V788" s="24"/>
      <c r="W788" s="24"/>
      <c r="X788" s="24"/>
    </row>
    <row r="789" spans="1:24" ht="15.75" customHeight="1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V789" s="24"/>
      <c r="W789" s="24"/>
      <c r="X789" s="24"/>
    </row>
    <row r="790" spans="1:24" ht="15.75" customHeight="1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V790" s="24"/>
      <c r="W790" s="24"/>
      <c r="X790" s="24"/>
    </row>
    <row r="791" spans="1:24" ht="15.75" customHeight="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V791" s="24"/>
      <c r="W791" s="24"/>
      <c r="X791" s="24"/>
    </row>
    <row r="792" spans="1:24" ht="15.75" customHeight="1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V792" s="24"/>
      <c r="W792" s="24"/>
      <c r="X792" s="24"/>
    </row>
    <row r="793" spans="1:24" ht="15.75" customHeight="1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V793" s="24"/>
      <c r="W793" s="24"/>
      <c r="X793" s="24"/>
    </row>
    <row r="794" spans="1:24" ht="15.75" customHeight="1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V794" s="24"/>
      <c r="W794" s="24"/>
      <c r="X794" s="24"/>
    </row>
    <row r="795" spans="1:24" ht="15.75" customHeight="1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V795" s="24"/>
      <c r="W795" s="24"/>
      <c r="X795" s="24"/>
    </row>
    <row r="796" spans="1:24" ht="15.75" customHeight="1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V796" s="24"/>
      <c r="W796" s="24"/>
      <c r="X796" s="24"/>
    </row>
    <row r="797" spans="1:24" ht="15.75" customHeight="1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V797" s="24"/>
      <c r="W797" s="24"/>
      <c r="X797" s="24"/>
    </row>
    <row r="798" spans="1:24" ht="15.75" customHeight="1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V798" s="24"/>
      <c r="W798" s="24"/>
      <c r="X798" s="24"/>
    </row>
    <row r="799" spans="1:24" ht="15.75" customHeight="1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V799" s="24"/>
      <c r="W799" s="24"/>
      <c r="X799" s="24"/>
    </row>
    <row r="800" spans="1:24" ht="15.75" customHeight="1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V800" s="24"/>
      <c r="W800" s="24"/>
      <c r="X800" s="24"/>
    </row>
    <row r="801" spans="1:24" ht="15.75" customHeight="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V801" s="24"/>
      <c r="W801" s="24"/>
      <c r="X801" s="24"/>
    </row>
    <row r="802" spans="1:24" ht="15.75" customHeight="1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V802" s="24"/>
      <c r="W802" s="24"/>
      <c r="X802" s="24"/>
    </row>
    <row r="803" spans="1:24" ht="15.75" customHeight="1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V803" s="24"/>
      <c r="W803" s="24"/>
      <c r="X803" s="24"/>
    </row>
    <row r="804" spans="1:24" ht="15.75" customHeight="1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V804" s="24"/>
      <c r="W804" s="24"/>
      <c r="X804" s="24"/>
    </row>
    <row r="805" spans="1:24" ht="15.75" customHeight="1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V805" s="24"/>
      <c r="W805" s="24"/>
      <c r="X805" s="24"/>
    </row>
    <row r="806" spans="1:24" ht="15.75" customHeight="1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V806" s="24"/>
      <c r="W806" s="24"/>
      <c r="X806" s="24"/>
    </row>
    <row r="807" spans="1:24" ht="15.75" customHeight="1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V807" s="24"/>
      <c r="W807" s="24"/>
      <c r="X807" s="24"/>
    </row>
    <row r="808" spans="1:24" ht="15.75" customHeight="1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V808" s="24"/>
      <c r="W808" s="24"/>
      <c r="X808" s="24"/>
    </row>
    <row r="809" spans="1:24" ht="15.75" customHeight="1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V809" s="24"/>
      <c r="W809" s="24"/>
      <c r="X809" s="24"/>
    </row>
    <row r="810" spans="1:24" ht="15.75" customHeight="1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V810" s="24"/>
      <c r="W810" s="24"/>
      <c r="X810" s="24"/>
    </row>
    <row r="811" spans="1:24" ht="15.75" customHeight="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V811" s="24"/>
      <c r="W811" s="24"/>
      <c r="X811" s="24"/>
    </row>
    <row r="812" spans="1:24" ht="15.75" customHeight="1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V812" s="24"/>
      <c r="W812" s="24"/>
      <c r="X812" s="24"/>
    </row>
    <row r="813" spans="1:24" ht="15.75" customHeight="1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V813" s="24"/>
      <c r="W813" s="24"/>
      <c r="X813" s="24"/>
    </row>
    <row r="814" spans="1:24" ht="15.75" customHeight="1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V814" s="24"/>
      <c r="W814" s="24"/>
      <c r="X814" s="24"/>
    </row>
    <row r="815" spans="1:24" ht="15.75" customHeight="1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V815" s="24"/>
      <c r="W815" s="24"/>
      <c r="X815" s="24"/>
    </row>
    <row r="816" spans="1:24" ht="15.75" customHeight="1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V816" s="24"/>
      <c r="W816" s="24"/>
      <c r="X816" s="24"/>
    </row>
    <row r="817" spans="1:24" ht="15.75" customHeight="1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V817" s="24"/>
      <c r="W817" s="24"/>
      <c r="X817" s="24"/>
    </row>
    <row r="818" spans="1:24" ht="15.75" customHeight="1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V818" s="24"/>
      <c r="W818" s="24"/>
      <c r="X818" s="24"/>
    </row>
    <row r="819" spans="1:24" ht="15.75" customHeight="1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V819" s="24"/>
      <c r="W819" s="24"/>
      <c r="X819" s="24"/>
    </row>
    <row r="820" spans="1:24" ht="15.75" customHeight="1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V820" s="24"/>
      <c r="W820" s="24"/>
      <c r="X820" s="24"/>
    </row>
    <row r="821" spans="1:24" ht="15.75" customHeight="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V821" s="24"/>
      <c r="W821" s="24"/>
      <c r="X821" s="24"/>
    </row>
    <row r="822" spans="1:24" ht="15.75" customHeight="1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V822" s="24"/>
      <c r="W822" s="24"/>
      <c r="X822" s="24"/>
    </row>
    <row r="823" spans="1:24" ht="15.75" customHeight="1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V823" s="24"/>
      <c r="W823" s="24"/>
      <c r="X823" s="24"/>
    </row>
    <row r="824" spans="1:24" ht="15.75" customHeight="1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V824" s="24"/>
      <c r="W824" s="24"/>
      <c r="X824" s="24"/>
    </row>
    <row r="825" spans="1:24" ht="15.75" customHeight="1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V825" s="24"/>
      <c r="W825" s="24"/>
      <c r="X825" s="24"/>
    </row>
    <row r="826" spans="1:24" ht="15.75" customHeight="1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V826" s="24"/>
      <c r="W826" s="24"/>
      <c r="X826" s="24"/>
    </row>
    <row r="827" spans="1:24" ht="15.75" customHeight="1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V827" s="24"/>
      <c r="W827" s="24"/>
      <c r="X827" s="24"/>
    </row>
    <row r="828" spans="1:24" ht="15.75" customHeight="1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V828" s="24"/>
      <c r="W828" s="24"/>
      <c r="X828" s="24"/>
    </row>
    <row r="829" spans="1:24" ht="15.75" customHeight="1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V829" s="24"/>
      <c r="W829" s="24"/>
      <c r="X829" s="24"/>
    </row>
    <row r="830" spans="1:24" ht="15.75" customHeight="1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V830" s="24"/>
      <c r="W830" s="24"/>
      <c r="X830" s="24"/>
    </row>
    <row r="831" spans="1:24" ht="15.75" customHeight="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V831" s="24"/>
      <c r="W831" s="24"/>
      <c r="X831" s="24"/>
    </row>
    <row r="832" spans="1:24" ht="15.75" customHeight="1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V832" s="24"/>
      <c r="W832" s="24"/>
      <c r="X832" s="24"/>
    </row>
    <row r="833" spans="1:24" ht="15.75" customHeight="1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V833" s="24"/>
      <c r="W833" s="24"/>
      <c r="X833" s="24"/>
    </row>
    <row r="834" spans="1:24" ht="15.75" customHeight="1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V834" s="24"/>
      <c r="W834" s="24"/>
      <c r="X834" s="24"/>
    </row>
    <row r="835" spans="1:24" ht="15.75" customHeight="1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V835" s="24"/>
      <c r="W835" s="24"/>
      <c r="X835" s="24"/>
    </row>
    <row r="836" spans="1:24" ht="15.75" customHeight="1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V836" s="24"/>
      <c r="W836" s="24"/>
      <c r="X836" s="24"/>
    </row>
    <row r="837" spans="1:24" ht="15.75" customHeight="1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V837" s="24"/>
      <c r="W837" s="24"/>
      <c r="X837" s="24"/>
    </row>
    <row r="838" spans="1:24" ht="15.75" customHeight="1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V838" s="24"/>
      <c r="W838" s="24"/>
      <c r="X838" s="24"/>
    </row>
    <row r="839" spans="1:24" ht="15.75" customHeight="1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V839" s="24"/>
      <c r="W839" s="24"/>
      <c r="X839" s="24"/>
    </row>
    <row r="840" spans="1:24" ht="15.75" customHeight="1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V840" s="24"/>
      <c r="W840" s="24"/>
      <c r="X840" s="24"/>
    </row>
    <row r="841" spans="1:24" ht="15.75" customHeight="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V841" s="24"/>
      <c r="W841" s="24"/>
      <c r="X841" s="24"/>
    </row>
    <row r="842" spans="1:24" ht="15.75" customHeight="1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V842" s="24"/>
      <c r="W842" s="24"/>
      <c r="X842" s="24"/>
    </row>
    <row r="843" spans="1:24" ht="15.75" customHeight="1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V843" s="24"/>
      <c r="W843" s="24"/>
      <c r="X843" s="24"/>
    </row>
    <row r="844" spans="1:24" ht="15.75" customHeight="1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V844" s="24"/>
      <c r="W844" s="24"/>
      <c r="X844" s="24"/>
    </row>
    <row r="845" spans="1:24" ht="15.75" customHeight="1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V845" s="24"/>
      <c r="W845" s="24"/>
      <c r="X845" s="24"/>
    </row>
    <row r="846" spans="1:24" ht="15.75" customHeight="1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V846" s="24"/>
      <c r="W846" s="24"/>
      <c r="X846" s="24"/>
    </row>
    <row r="847" spans="1:24" ht="15.75" customHeight="1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V847" s="24"/>
      <c r="W847" s="24"/>
      <c r="X847" s="24"/>
    </row>
    <row r="848" spans="1:24" ht="15.75" customHeight="1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V848" s="24"/>
      <c r="W848" s="24"/>
      <c r="X848" s="24"/>
    </row>
    <row r="849" spans="1:24" ht="15.75" customHeight="1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V849" s="24"/>
      <c r="W849" s="24"/>
      <c r="X849" s="24"/>
    </row>
    <row r="850" spans="1:24" ht="15.75" customHeight="1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V850" s="24"/>
      <c r="W850" s="24"/>
      <c r="X850" s="24"/>
    </row>
    <row r="851" spans="1:24" ht="15.75" customHeight="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V851" s="24"/>
      <c r="W851" s="24"/>
      <c r="X851" s="24"/>
    </row>
    <row r="852" spans="1:24" ht="15.75" customHeight="1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V852" s="24"/>
      <c r="W852" s="24"/>
      <c r="X852" s="24"/>
    </row>
    <row r="853" spans="1:24" ht="15.75" customHeight="1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V853" s="24"/>
      <c r="W853" s="24"/>
      <c r="X853" s="24"/>
    </row>
    <row r="854" spans="1:24" ht="15.75" customHeight="1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V854" s="24"/>
      <c r="W854" s="24"/>
      <c r="X854" s="24"/>
    </row>
    <row r="855" spans="1:24" ht="15.75" customHeight="1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V855" s="24"/>
      <c r="W855" s="24"/>
      <c r="X855" s="24"/>
    </row>
    <row r="856" spans="1:24" ht="15.75" customHeight="1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V856" s="24"/>
      <c r="W856" s="24"/>
      <c r="X856" s="24"/>
    </row>
    <row r="857" spans="1:24" ht="15.75" customHeight="1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V857" s="24"/>
      <c r="W857" s="24"/>
      <c r="X857" s="24"/>
    </row>
    <row r="858" spans="1:24" ht="15.75" customHeight="1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V858" s="24"/>
      <c r="W858" s="24"/>
      <c r="X858" s="24"/>
    </row>
    <row r="859" spans="1:24" ht="15.75" customHeight="1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V859" s="24"/>
      <c r="W859" s="24"/>
      <c r="X859" s="24"/>
    </row>
    <row r="860" spans="1:24" ht="15.75" customHeight="1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V860" s="24"/>
      <c r="W860" s="24"/>
      <c r="X860" s="24"/>
    </row>
    <row r="861" spans="1:24" ht="15.75" customHeight="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V861" s="24"/>
      <c r="W861" s="24"/>
      <c r="X861" s="24"/>
    </row>
    <row r="862" spans="1:24" ht="15.75" customHeight="1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V862" s="24"/>
      <c r="W862" s="24"/>
      <c r="X862" s="24"/>
    </row>
    <row r="863" spans="1:24" ht="15.75" customHeight="1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V863" s="24"/>
      <c r="W863" s="24"/>
      <c r="X863" s="24"/>
    </row>
    <row r="864" spans="1:24" ht="15.75" customHeight="1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V864" s="24"/>
      <c r="W864" s="24"/>
      <c r="X864" s="24"/>
    </row>
    <row r="865" spans="1:24" ht="15.75" customHeight="1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V865" s="24"/>
      <c r="W865" s="24"/>
      <c r="X865" s="24"/>
    </row>
    <row r="866" spans="1:24" ht="15.75" customHeight="1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V866" s="24"/>
      <c r="W866" s="24"/>
      <c r="X866" s="24"/>
    </row>
    <row r="867" spans="1:24" ht="15.75" customHeight="1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V867" s="24"/>
      <c r="W867" s="24"/>
      <c r="X867" s="24"/>
    </row>
    <row r="868" spans="1:24" ht="15.75" customHeight="1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V868" s="24"/>
      <c r="W868" s="24"/>
      <c r="X868" s="24"/>
    </row>
    <row r="869" spans="1:24" ht="15.75" customHeight="1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V869" s="24"/>
      <c r="W869" s="24"/>
      <c r="X869" s="24"/>
    </row>
    <row r="870" spans="1:24" ht="15.75" customHeight="1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V870" s="24"/>
      <c r="W870" s="24"/>
      <c r="X870" s="24"/>
    </row>
    <row r="871" spans="1:24" ht="15.75" customHeight="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V871" s="24"/>
      <c r="W871" s="24"/>
      <c r="X871" s="24"/>
    </row>
    <row r="872" spans="1:24" ht="15.75" customHeight="1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V872" s="24"/>
      <c r="W872" s="24"/>
      <c r="X872" s="24"/>
    </row>
    <row r="873" spans="1:24" ht="15.75" customHeight="1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V873" s="24"/>
      <c r="W873" s="24"/>
      <c r="X873" s="24"/>
    </row>
    <row r="874" spans="1:24" ht="15.75" customHeight="1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V874" s="24"/>
      <c r="W874" s="24"/>
      <c r="X874" s="24"/>
    </row>
    <row r="875" spans="1:24" ht="15.75" customHeight="1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V875" s="24"/>
      <c r="W875" s="24"/>
      <c r="X875" s="24"/>
    </row>
    <row r="876" spans="1:24" ht="15.75" customHeight="1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V876" s="24"/>
      <c r="W876" s="24"/>
      <c r="X876" s="24"/>
    </row>
    <row r="877" spans="1:24" ht="15.75" customHeight="1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V877" s="24"/>
      <c r="W877" s="24"/>
      <c r="X877" s="24"/>
    </row>
    <row r="878" spans="1:24" ht="15.75" customHeight="1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V878" s="24"/>
      <c r="W878" s="24"/>
      <c r="X878" s="24"/>
    </row>
    <row r="879" spans="1:24" ht="15.75" customHeight="1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V879" s="24"/>
      <c r="W879" s="24"/>
      <c r="X879" s="24"/>
    </row>
    <row r="880" spans="1:24" ht="15.75" customHeight="1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V880" s="24"/>
      <c r="W880" s="24"/>
      <c r="X880" s="24"/>
    </row>
    <row r="881" spans="1:24" ht="15.75" customHeight="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V881" s="24"/>
      <c r="W881" s="24"/>
      <c r="X881" s="24"/>
    </row>
    <row r="882" spans="1:24" ht="15.75" customHeight="1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V882" s="24"/>
      <c r="W882" s="24"/>
      <c r="X882" s="24"/>
    </row>
    <row r="883" spans="1:24" ht="15.75" customHeight="1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V883" s="24"/>
      <c r="W883" s="24"/>
      <c r="X883" s="24"/>
    </row>
    <row r="884" spans="1:24" ht="15.75" customHeight="1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V884" s="24"/>
      <c r="W884" s="24"/>
      <c r="X884" s="24"/>
    </row>
    <row r="885" spans="1:24" ht="15.75" customHeight="1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V885" s="24"/>
      <c r="W885" s="24"/>
      <c r="X885" s="24"/>
    </row>
    <row r="886" spans="1:24" ht="15.75" customHeight="1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V886" s="24"/>
      <c r="W886" s="24"/>
      <c r="X886" s="24"/>
    </row>
    <row r="887" spans="1:24" ht="15.75" customHeight="1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V887" s="24"/>
      <c r="W887" s="24"/>
      <c r="X887" s="24"/>
    </row>
    <row r="888" spans="1:24" ht="15.75" customHeight="1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V888" s="24"/>
      <c r="W888" s="24"/>
      <c r="X888" s="24"/>
    </row>
    <row r="889" spans="1:24" ht="15.75" customHeight="1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V889" s="24"/>
      <c r="W889" s="24"/>
      <c r="X889" s="24"/>
    </row>
    <row r="890" spans="1:24" ht="15.75" customHeight="1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V890" s="24"/>
      <c r="W890" s="24"/>
      <c r="X890" s="24"/>
    </row>
    <row r="891" spans="1:24" ht="15.75" customHeight="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V891" s="24"/>
      <c r="W891" s="24"/>
      <c r="X891" s="24"/>
    </row>
    <row r="892" spans="1:24" ht="15.75" customHeight="1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V892" s="24"/>
      <c r="W892" s="24"/>
      <c r="X892" s="24"/>
    </row>
    <row r="893" spans="1:24" ht="15.75" customHeight="1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V893" s="24"/>
      <c r="W893" s="24"/>
      <c r="X893" s="24"/>
    </row>
    <row r="894" spans="1:24" ht="15.75" customHeight="1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V894" s="24"/>
      <c r="W894" s="24"/>
      <c r="X894" s="24"/>
    </row>
    <row r="895" spans="1:24" ht="15.75" customHeight="1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V895" s="24"/>
      <c r="W895" s="24"/>
      <c r="X895" s="24"/>
    </row>
    <row r="896" spans="1:24" ht="15.75" customHeight="1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V896" s="24"/>
      <c r="W896" s="24"/>
      <c r="X896" s="24"/>
    </row>
    <row r="897" spans="1:24" ht="15.75" customHeight="1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V897" s="24"/>
      <c r="W897" s="24"/>
      <c r="X897" s="24"/>
    </row>
    <row r="898" spans="1:24" ht="15.75" customHeight="1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V898" s="24"/>
      <c r="W898" s="24"/>
      <c r="X898" s="24"/>
    </row>
    <row r="899" spans="1:24" ht="15.75" customHeight="1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V899" s="24"/>
      <c r="W899" s="24"/>
      <c r="X899" s="24"/>
    </row>
    <row r="900" spans="1:24" ht="15.75" customHeight="1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V900" s="24"/>
      <c r="W900" s="24"/>
      <c r="X900" s="24"/>
    </row>
    <row r="901" spans="1:24" ht="15.75" customHeight="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V901" s="24"/>
      <c r="W901" s="24"/>
      <c r="X901" s="24"/>
    </row>
    <row r="902" spans="1:24" ht="15.75" customHeight="1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V902" s="24"/>
      <c r="W902" s="24"/>
      <c r="X902" s="24"/>
    </row>
    <row r="903" spans="1:24" ht="15.75" customHeight="1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V903" s="24"/>
      <c r="W903" s="24"/>
      <c r="X903" s="24"/>
    </row>
    <row r="904" spans="1:24" ht="15.75" customHeight="1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V904" s="24"/>
      <c r="W904" s="24"/>
      <c r="X904" s="24"/>
    </row>
    <row r="905" spans="1:24" ht="15.75" customHeight="1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V905" s="24"/>
      <c r="W905" s="24"/>
      <c r="X905" s="24"/>
    </row>
    <row r="906" spans="1:24" ht="15.75" customHeight="1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V906" s="24"/>
      <c r="W906" s="24"/>
      <c r="X906" s="24"/>
    </row>
    <row r="907" spans="1:24" ht="15.75" customHeight="1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V907" s="24"/>
      <c r="W907" s="24"/>
      <c r="X907" s="24"/>
    </row>
    <row r="908" spans="1:24" ht="15.75" customHeight="1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V908" s="24"/>
      <c r="W908" s="24"/>
      <c r="X908" s="24"/>
    </row>
    <row r="909" spans="1:24" ht="15.75" customHeight="1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V909" s="24"/>
      <c r="W909" s="24"/>
      <c r="X909" s="24"/>
    </row>
    <row r="910" spans="1:24" ht="15.75" customHeight="1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V910" s="24"/>
      <c r="W910" s="24"/>
      <c r="X910" s="24"/>
    </row>
    <row r="911" spans="1:24" ht="15.75" customHeight="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V911" s="24"/>
      <c r="W911" s="24"/>
      <c r="X911" s="24"/>
    </row>
    <row r="912" spans="1:24" ht="15.75" customHeight="1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V912" s="24"/>
      <c r="W912" s="24"/>
      <c r="X912" s="24"/>
    </row>
    <row r="913" spans="1:24" ht="15.75" customHeight="1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V913" s="24"/>
      <c r="W913" s="24"/>
      <c r="X913" s="24"/>
    </row>
    <row r="914" spans="1:24" ht="15.75" customHeight="1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V914" s="24"/>
      <c r="W914" s="24"/>
      <c r="X914" s="24"/>
    </row>
    <row r="915" spans="1:24" ht="15.75" customHeight="1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V915" s="24"/>
      <c r="W915" s="24"/>
      <c r="X915" s="24"/>
    </row>
    <row r="916" spans="1:24" ht="15.75" customHeight="1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V916" s="24"/>
      <c r="W916" s="24"/>
      <c r="X916" s="24"/>
    </row>
    <row r="917" spans="1:24" ht="15.75" customHeight="1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V917" s="24"/>
      <c r="W917" s="24"/>
      <c r="X917" s="24"/>
    </row>
    <row r="918" spans="1:24" ht="15.75" customHeight="1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V918" s="24"/>
      <c r="W918" s="24"/>
      <c r="X918" s="24"/>
    </row>
    <row r="919" spans="1:24" ht="15.75" customHeight="1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V919" s="24"/>
      <c r="W919" s="24"/>
      <c r="X919" s="24"/>
    </row>
    <row r="920" spans="1:24" ht="15.75" customHeight="1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V920" s="24"/>
      <c r="W920" s="24"/>
      <c r="X920" s="24"/>
    </row>
    <row r="921" spans="1:24" ht="15.75" customHeight="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V921" s="24"/>
      <c r="W921" s="24"/>
      <c r="X921" s="24"/>
    </row>
    <row r="922" spans="1:24" ht="15.75" customHeight="1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V922" s="24"/>
      <c r="W922" s="24"/>
      <c r="X922" s="24"/>
    </row>
    <row r="923" spans="1:24" ht="15.75" customHeight="1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V923" s="24"/>
      <c r="W923" s="24"/>
      <c r="X923" s="24"/>
    </row>
    <row r="924" spans="1:24" ht="15.75" customHeight="1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V924" s="24"/>
      <c r="W924" s="24"/>
      <c r="X924" s="24"/>
    </row>
    <row r="925" spans="1:24" ht="15.75" customHeight="1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V925" s="24"/>
      <c r="W925" s="24"/>
      <c r="X925" s="24"/>
    </row>
    <row r="926" spans="1:24" ht="15.75" customHeight="1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V926" s="24"/>
      <c r="W926" s="24"/>
      <c r="X926" s="24"/>
    </row>
    <row r="927" spans="1:24" ht="15.75" customHeight="1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V927" s="24"/>
      <c r="W927" s="24"/>
      <c r="X927" s="24"/>
    </row>
    <row r="928" spans="1:24" ht="15.75" customHeight="1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V928" s="24"/>
      <c r="W928" s="24"/>
      <c r="X928" s="24"/>
    </row>
    <row r="929" spans="1:24" ht="15.75" customHeight="1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V929" s="24"/>
      <c r="W929" s="24"/>
      <c r="X929" s="24"/>
    </row>
    <row r="930" spans="1:24" ht="15.75" customHeight="1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V930" s="24"/>
      <c r="W930" s="24"/>
      <c r="X930" s="24"/>
    </row>
    <row r="931" spans="1:24" ht="15.75" customHeight="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V931" s="24"/>
      <c r="W931" s="24"/>
      <c r="X931" s="24"/>
    </row>
    <row r="932" spans="1:24" ht="15.75" customHeight="1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V932" s="24"/>
      <c r="W932" s="24"/>
      <c r="X932" s="24"/>
    </row>
    <row r="933" spans="1:24" ht="15.75" customHeight="1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V933" s="24"/>
      <c r="W933" s="24"/>
      <c r="X933" s="24"/>
    </row>
    <row r="934" spans="1:24" ht="15.75" customHeight="1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V934" s="24"/>
      <c r="W934" s="24"/>
      <c r="X934" s="24"/>
    </row>
    <row r="935" spans="1:24" ht="15.75" customHeight="1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V935" s="24"/>
      <c r="W935" s="24"/>
      <c r="X935" s="24"/>
    </row>
    <row r="936" spans="1:24" ht="15.75" customHeight="1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V936" s="24"/>
      <c r="W936" s="24"/>
      <c r="X936" s="24"/>
    </row>
    <row r="937" spans="1:24" ht="15.75" customHeight="1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V937" s="24"/>
      <c r="W937" s="24"/>
      <c r="X937" s="24"/>
    </row>
    <row r="938" spans="1:24" ht="15.75" customHeight="1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V938" s="24"/>
      <c r="W938" s="24"/>
      <c r="X938" s="24"/>
    </row>
    <row r="939" spans="1:24" ht="15.75" customHeight="1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V939" s="24"/>
      <c r="W939" s="24"/>
      <c r="X939" s="24"/>
    </row>
    <row r="940" spans="1:24" ht="15.75" customHeight="1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V940" s="24"/>
      <c r="W940" s="24"/>
      <c r="X940" s="24"/>
    </row>
    <row r="941" spans="1:24" ht="15.75" customHeight="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V941" s="24"/>
      <c r="W941" s="24"/>
      <c r="X941" s="24"/>
    </row>
    <row r="942" spans="1:24" ht="15.75" customHeight="1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V942" s="24"/>
      <c r="W942" s="24"/>
      <c r="X942" s="24"/>
    </row>
    <row r="943" spans="1:24" ht="15.75" customHeight="1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V943" s="24"/>
      <c r="W943" s="24"/>
      <c r="X943" s="24"/>
    </row>
    <row r="944" spans="1:24" ht="15.75" customHeight="1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V944" s="24"/>
      <c r="W944" s="24"/>
      <c r="X944" s="24"/>
    </row>
    <row r="945" spans="1:24" ht="15.75" customHeight="1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V945" s="24"/>
      <c r="W945" s="24"/>
      <c r="X945" s="24"/>
    </row>
    <row r="946" spans="1:24" ht="15.75" customHeight="1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V946" s="24"/>
      <c r="W946" s="24"/>
      <c r="X946" s="24"/>
    </row>
    <row r="947" spans="1:24" ht="15.75" customHeight="1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V947" s="24"/>
      <c r="W947" s="24"/>
      <c r="X947" s="24"/>
    </row>
    <row r="948" spans="1:24" ht="15.75" customHeight="1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V948" s="24"/>
      <c r="W948" s="24"/>
      <c r="X948" s="24"/>
    </row>
    <row r="949" spans="1:24" ht="15.75" customHeight="1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V949" s="24"/>
      <c r="W949" s="24"/>
      <c r="X949" s="24"/>
    </row>
    <row r="950" spans="1:24" ht="15.75" customHeight="1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V950" s="24"/>
      <c r="W950" s="24"/>
      <c r="X950" s="24"/>
    </row>
    <row r="951" spans="1:24" ht="15.75" customHeight="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V951" s="24"/>
      <c r="W951" s="24"/>
      <c r="X951" s="24"/>
    </row>
    <row r="952" spans="1:24" ht="15.75" customHeight="1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V952" s="24"/>
      <c r="W952" s="24"/>
      <c r="X952" s="24"/>
    </row>
    <row r="953" spans="1:24" ht="15.75" customHeight="1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V953" s="24"/>
      <c r="W953" s="24"/>
      <c r="X953" s="24"/>
    </row>
    <row r="954" spans="1:24" ht="15.75" customHeight="1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V954" s="24"/>
      <c r="W954" s="24"/>
      <c r="X954" s="24"/>
    </row>
    <row r="955" spans="1:24" ht="15.75" customHeight="1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V955" s="24"/>
      <c r="W955" s="24"/>
      <c r="X955" s="24"/>
    </row>
    <row r="956" spans="1:24" ht="15.75" customHeight="1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V956" s="24"/>
      <c r="W956" s="24"/>
      <c r="X956" s="24"/>
    </row>
    <row r="957" spans="1:24" ht="15.75" customHeight="1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V957" s="24"/>
      <c r="W957" s="24"/>
      <c r="X957" s="24"/>
    </row>
    <row r="958" spans="1:24" ht="15.75" customHeight="1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V958" s="24"/>
      <c r="W958" s="24"/>
      <c r="X958" s="24"/>
    </row>
    <row r="959" spans="1:24" ht="15.75" customHeight="1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V959" s="24"/>
      <c r="W959" s="24"/>
      <c r="X959" s="24"/>
    </row>
    <row r="960" spans="1:24" ht="15.75" customHeight="1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V960" s="24"/>
      <c r="W960" s="24"/>
      <c r="X960" s="24"/>
    </row>
    <row r="961" spans="1:24" ht="15.75" customHeight="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V961" s="24"/>
      <c r="W961" s="24"/>
      <c r="X961" s="24"/>
    </row>
    <row r="962" spans="1:24" ht="15.75" customHeight="1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V962" s="24"/>
      <c r="W962" s="24"/>
      <c r="X962" s="24"/>
    </row>
    <row r="963" spans="1:24" ht="15.75" customHeight="1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V963" s="24"/>
      <c r="W963" s="24"/>
      <c r="X963" s="24"/>
    </row>
    <row r="964" spans="1:24" ht="15.75" customHeight="1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V964" s="24"/>
      <c r="W964" s="24"/>
      <c r="X964" s="24"/>
    </row>
    <row r="965" spans="1:24" ht="15.75" customHeight="1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V965" s="24"/>
      <c r="W965" s="24"/>
      <c r="X965" s="24"/>
    </row>
    <row r="966" spans="1:24" ht="15.75" customHeight="1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V966" s="24"/>
      <c r="W966" s="24"/>
      <c r="X966" s="24"/>
    </row>
    <row r="967" spans="1:24" ht="15.75" customHeight="1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V967" s="24"/>
      <c r="W967" s="24"/>
      <c r="X967" s="24"/>
    </row>
    <row r="968" spans="1:24" ht="15.75" customHeight="1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V968" s="24"/>
      <c r="W968" s="24"/>
      <c r="X968" s="24"/>
    </row>
    <row r="969" spans="1:24" ht="15.75" customHeight="1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V969" s="24"/>
      <c r="W969" s="24"/>
      <c r="X969" s="24"/>
    </row>
    <row r="970" spans="1:24" ht="15.75" customHeight="1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V970" s="24"/>
      <c r="W970" s="24"/>
      <c r="X970" s="24"/>
    </row>
    <row r="971" spans="1:24" ht="15.75" customHeight="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V971" s="24"/>
      <c r="W971" s="24"/>
      <c r="X971" s="24"/>
    </row>
    <row r="972" spans="1:24" ht="15.75" customHeight="1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V972" s="24"/>
      <c r="W972" s="24"/>
      <c r="X972" s="24"/>
    </row>
    <row r="973" spans="1:24" ht="15.75" customHeight="1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V973" s="24"/>
      <c r="W973" s="24"/>
      <c r="X973" s="24"/>
    </row>
    <row r="974" spans="1:24" ht="15.75" customHeight="1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V974" s="24"/>
      <c r="W974" s="24"/>
      <c r="X974" s="24"/>
    </row>
    <row r="975" spans="1:24" ht="15.75" customHeight="1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V975" s="24"/>
      <c r="W975" s="24"/>
      <c r="X975" s="24"/>
    </row>
    <row r="976" spans="1:24" ht="15.75" customHeight="1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V976" s="24"/>
      <c r="W976" s="24"/>
      <c r="X976" s="24"/>
    </row>
    <row r="977" spans="1:24" ht="15.75" customHeight="1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V977" s="24"/>
      <c r="W977" s="24"/>
      <c r="X977" s="24"/>
    </row>
    <row r="978" spans="1:24" ht="15.75" customHeight="1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V978" s="24"/>
      <c r="W978" s="24"/>
      <c r="X978" s="24"/>
    </row>
  </sheetData>
  <mergeCells count="18">
    <mergeCell ref="G4:H4"/>
    <mergeCell ref="I4:J4"/>
    <mergeCell ref="L4:M4"/>
    <mergeCell ref="N4:O4"/>
    <mergeCell ref="AA3:AE3"/>
    <mergeCell ref="B4:C4"/>
    <mergeCell ref="AC4:AD4"/>
    <mergeCell ref="B3:F3"/>
    <mergeCell ref="G3:J3"/>
    <mergeCell ref="L3:P3"/>
    <mergeCell ref="Q3:U3"/>
    <mergeCell ref="V3:Z3"/>
    <mergeCell ref="Q4:R4"/>
    <mergeCell ref="S4:T4"/>
    <mergeCell ref="V4:W4"/>
    <mergeCell ref="X4:Y4"/>
    <mergeCell ref="AA4:AB4"/>
    <mergeCell ref="D4:E4"/>
  </mergeCells>
  <pageMargins left="0.75" right="0.75" top="1" bottom="1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</sheetPr>
  <dimension ref="A1:H1000"/>
  <sheetViews>
    <sheetView workbookViewId="0"/>
  </sheetViews>
  <sheetFormatPr defaultColWidth="12.6640625" defaultRowHeight="15" customHeight="1"/>
  <cols>
    <col min="1" max="1" width="28" customWidth="1"/>
    <col min="2" max="8" width="13" customWidth="1"/>
  </cols>
  <sheetData>
    <row r="1" spans="1:8" ht="21.75" customHeight="1">
      <c r="A1" s="1" t="s">
        <v>156</v>
      </c>
    </row>
    <row r="2" spans="1:8" ht="15.75" customHeight="1">
      <c r="A2" s="24"/>
    </row>
    <row r="3" spans="1:8" ht="18" customHeight="1">
      <c r="A3" s="7"/>
      <c r="B3" s="9">
        <v>2019</v>
      </c>
      <c r="C3" s="9">
        <v>2020</v>
      </c>
      <c r="D3" s="9">
        <v>2021</v>
      </c>
      <c r="E3" s="9">
        <v>2022</v>
      </c>
      <c r="F3" s="9">
        <v>2023</v>
      </c>
      <c r="G3" s="9">
        <v>2024</v>
      </c>
      <c r="H3" s="9">
        <v>2025</v>
      </c>
    </row>
    <row r="4" spans="1:8" ht="18" customHeight="1">
      <c r="A4" s="10" t="s">
        <v>21</v>
      </c>
      <c r="B4" s="35">
        <v>51</v>
      </c>
      <c r="C4" s="35">
        <v>39</v>
      </c>
      <c r="D4" s="35">
        <v>46</v>
      </c>
      <c r="E4" s="35">
        <v>38</v>
      </c>
      <c r="F4" s="35">
        <v>17</v>
      </c>
      <c r="G4" s="35">
        <v>24</v>
      </c>
      <c r="H4" s="35">
        <v>19</v>
      </c>
    </row>
    <row r="5" spans="1:8" ht="18" customHeight="1">
      <c r="A5" s="12" t="s">
        <v>157</v>
      </c>
      <c r="B5" s="38">
        <v>6.4</v>
      </c>
      <c r="C5" s="38">
        <v>4.9000000000000004</v>
      </c>
      <c r="D5" s="38">
        <v>4.18</v>
      </c>
      <c r="E5" s="38">
        <v>4.75</v>
      </c>
      <c r="F5" s="38">
        <v>1.25</v>
      </c>
      <c r="G5" s="38">
        <v>3</v>
      </c>
      <c r="H5" s="38">
        <v>2.37</v>
      </c>
    </row>
    <row r="6" spans="1:8" ht="18" customHeight="1">
      <c r="A6" s="10" t="s">
        <v>23</v>
      </c>
      <c r="B6" s="35">
        <v>0</v>
      </c>
      <c r="C6" s="35">
        <v>0</v>
      </c>
      <c r="D6" s="35">
        <v>1</v>
      </c>
      <c r="E6" s="35">
        <v>0</v>
      </c>
      <c r="F6" s="35">
        <v>1</v>
      </c>
      <c r="G6" s="35">
        <v>0</v>
      </c>
      <c r="H6" s="35">
        <v>0</v>
      </c>
    </row>
    <row r="7" spans="1:8" ht="15.75" customHeight="1">
      <c r="A7" s="14" t="s">
        <v>158</v>
      </c>
    </row>
    <row r="8" spans="1:8" ht="15.75" customHeight="1">
      <c r="A8" s="14" t="s">
        <v>159</v>
      </c>
    </row>
    <row r="9" spans="1:8" ht="15.75" customHeight="1">
      <c r="A9" s="24"/>
    </row>
    <row r="10" spans="1:8" ht="15.75" customHeight="1">
      <c r="A10" s="24"/>
    </row>
    <row r="11" spans="1:8" ht="15.75" customHeight="1">
      <c r="A11" s="24"/>
      <c r="B11" s="74"/>
      <c r="C11" s="75"/>
      <c r="D11" s="75"/>
      <c r="E11" s="75"/>
    </row>
    <row r="12" spans="1:8" ht="15.75" customHeight="1">
      <c r="A12" s="24"/>
      <c r="B12" s="74"/>
      <c r="C12" s="75"/>
      <c r="D12" s="76"/>
      <c r="E12" s="7"/>
      <c r="F12" s="7"/>
      <c r="G12" s="7"/>
    </row>
    <row r="13" spans="1:8" ht="15.75" customHeight="1">
      <c r="A13" s="24"/>
      <c r="B13" s="74"/>
      <c r="C13" s="75"/>
      <c r="D13" s="6"/>
      <c r="E13" s="7"/>
      <c r="F13" s="7"/>
      <c r="G13" s="7"/>
    </row>
    <row r="14" spans="1:8" ht="15.75" customHeight="1">
      <c r="A14" s="24"/>
      <c r="B14" s="155"/>
      <c r="C14" s="75"/>
      <c r="D14" s="6"/>
      <c r="E14" s="7"/>
      <c r="F14" s="7"/>
      <c r="G14" s="7"/>
    </row>
    <row r="15" spans="1:8" ht="15.75" customHeight="1">
      <c r="A15" s="24"/>
      <c r="B15" s="148"/>
      <c r="C15" s="75"/>
      <c r="D15" s="6"/>
      <c r="E15" s="7"/>
      <c r="F15" s="7"/>
      <c r="G15" s="7"/>
    </row>
    <row r="16" spans="1:8" ht="15.75" customHeight="1">
      <c r="A16" s="24"/>
      <c r="B16" s="74"/>
      <c r="C16" s="75"/>
      <c r="D16" s="6"/>
      <c r="E16" s="7"/>
      <c r="F16" s="7"/>
      <c r="G16" s="7"/>
    </row>
    <row r="17" spans="1:7" ht="15.75" customHeight="1">
      <c r="A17" s="24"/>
      <c r="B17" s="155"/>
      <c r="C17" s="75"/>
      <c r="D17" s="6"/>
      <c r="E17" s="7"/>
      <c r="F17" s="7"/>
      <c r="G17" s="7"/>
    </row>
    <row r="18" spans="1:7" ht="15.75" customHeight="1">
      <c r="A18" s="24"/>
      <c r="B18" s="148"/>
      <c r="C18" s="75"/>
      <c r="D18" s="6"/>
      <c r="E18" s="7"/>
      <c r="F18" s="7"/>
      <c r="G18" s="7"/>
    </row>
    <row r="19" spans="1:7" ht="15.75" customHeight="1">
      <c r="A19" s="24"/>
      <c r="B19" s="148"/>
      <c r="C19" s="75"/>
      <c r="D19" s="6"/>
      <c r="E19" s="7"/>
      <c r="F19" s="7"/>
      <c r="G19" s="7"/>
    </row>
    <row r="20" spans="1:7" ht="15.75" customHeight="1">
      <c r="A20" s="24"/>
      <c r="B20" s="148"/>
      <c r="C20" s="75"/>
      <c r="D20" s="6"/>
      <c r="E20" s="7"/>
      <c r="F20" s="7"/>
      <c r="G20" s="7"/>
    </row>
    <row r="21" spans="1:7" ht="15.75" customHeight="1">
      <c r="A21" s="24"/>
      <c r="B21" s="74"/>
      <c r="C21" s="75"/>
      <c r="D21" s="6"/>
      <c r="E21" s="7"/>
      <c r="F21" s="7"/>
      <c r="G21" s="7"/>
    </row>
    <row r="22" spans="1:7" ht="15.75" customHeight="1">
      <c r="A22" s="24"/>
      <c r="B22" s="74"/>
      <c r="C22" s="75"/>
      <c r="D22" s="6"/>
      <c r="E22" s="78"/>
      <c r="F22" s="78"/>
      <c r="G22" s="78"/>
    </row>
    <row r="23" spans="1:7" ht="15.75" customHeight="1">
      <c r="A23" s="24"/>
      <c r="C23" s="74"/>
      <c r="D23" s="75"/>
      <c r="E23" s="75"/>
      <c r="F23" s="75"/>
    </row>
    <row r="24" spans="1:7" ht="15.75" customHeight="1">
      <c r="A24" s="24"/>
      <c r="C24" s="74"/>
      <c r="D24" s="75"/>
      <c r="E24" s="75"/>
      <c r="F24" s="75"/>
    </row>
    <row r="25" spans="1:7" ht="15.75" customHeight="1">
      <c r="A25" s="24"/>
      <c r="C25" s="74"/>
      <c r="D25" s="75"/>
      <c r="E25" s="75"/>
      <c r="F25" s="75"/>
    </row>
    <row r="26" spans="1:7" ht="15.75" customHeight="1">
      <c r="A26" s="24"/>
      <c r="C26" s="74"/>
      <c r="D26" s="75"/>
      <c r="E26" s="75"/>
      <c r="F26" s="75"/>
    </row>
    <row r="27" spans="1:7" ht="15.75" customHeight="1">
      <c r="A27" s="24"/>
      <c r="C27" s="156"/>
      <c r="D27" s="148"/>
      <c r="E27" s="82"/>
    </row>
    <row r="28" spans="1:7" ht="15.75" customHeight="1">
      <c r="A28" s="24"/>
    </row>
    <row r="29" spans="1:7" ht="15.75" customHeight="1">
      <c r="A29" s="24"/>
    </row>
    <row r="30" spans="1:7" ht="15.75" customHeight="1">
      <c r="A30" s="24"/>
    </row>
    <row r="31" spans="1:7" ht="15.75" customHeight="1">
      <c r="A31" s="24"/>
    </row>
    <row r="32" spans="1:7" ht="15.75" customHeight="1">
      <c r="A32" s="24"/>
    </row>
    <row r="33" spans="1:1" ht="15.75" customHeight="1">
      <c r="A33" s="24"/>
    </row>
    <row r="34" spans="1:1" ht="15.75" customHeight="1">
      <c r="A34" s="24"/>
    </row>
    <row r="35" spans="1:1" ht="15.75" customHeight="1">
      <c r="A35" s="24"/>
    </row>
    <row r="36" spans="1:1" ht="15.75" customHeight="1">
      <c r="A36" s="24"/>
    </row>
    <row r="37" spans="1:1" ht="15.75" customHeight="1">
      <c r="A37" s="24"/>
    </row>
    <row r="38" spans="1:1" ht="15.75" customHeight="1">
      <c r="A38" s="24"/>
    </row>
    <row r="39" spans="1:1" ht="15.75" customHeight="1">
      <c r="A39" s="24"/>
    </row>
    <row r="40" spans="1:1" ht="15.75" customHeight="1">
      <c r="A40" s="24"/>
    </row>
    <row r="41" spans="1:1" ht="15.75" customHeight="1">
      <c r="A41" s="24"/>
    </row>
    <row r="42" spans="1:1" ht="15.75" customHeight="1">
      <c r="A42" s="24"/>
    </row>
    <row r="43" spans="1:1" ht="15.75" customHeight="1">
      <c r="A43" s="24"/>
    </row>
    <row r="44" spans="1:1" ht="15.75" customHeight="1">
      <c r="A44" s="24"/>
    </row>
    <row r="45" spans="1:1" ht="15.75" customHeight="1">
      <c r="A45" s="24"/>
    </row>
    <row r="46" spans="1:1" ht="15.75" customHeight="1">
      <c r="A46" s="24"/>
    </row>
    <row r="47" spans="1:1" ht="15.75" customHeight="1">
      <c r="A47" s="24"/>
    </row>
    <row r="48" spans="1:1" ht="15.75" customHeight="1">
      <c r="A48" s="24"/>
    </row>
    <row r="49" spans="1:1" ht="15.75" customHeight="1">
      <c r="A49" s="24"/>
    </row>
    <row r="50" spans="1:1" ht="15.75" customHeight="1">
      <c r="A50" s="24"/>
    </row>
    <row r="51" spans="1:1" ht="15.75" customHeight="1">
      <c r="A51" s="24"/>
    </row>
    <row r="52" spans="1:1" ht="15.75" customHeight="1">
      <c r="A52" s="24"/>
    </row>
    <row r="53" spans="1:1" ht="15.75" customHeight="1">
      <c r="A53" s="24"/>
    </row>
    <row r="54" spans="1:1" ht="15.75" customHeight="1">
      <c r="A54" s="24"/>
    </row>
    <row r="55" spans="1:1" ht="15.75" customHeight="1">
      <c r="A55" s="24"/>
    </row>
    <row r="56" spans="1:1" ht="15.75" customHeight="1">
      <c r="A56" s="24"/>
    </row>
    <row r="57" spans="1:1" ht="15.75" customHeight="1">
      <c r="A57" s="24"/>
    </row>
    <row r="58" spans="1:1" ht="15.75" customHeight="1">
      <c r="A58" s="24"/>
    </row>
    <row r="59" spans="1:1" ht="15.75" customHeight="1">
      <c r="A59" s="24"/>
    </row>
    <row r="60" spans="1:1" ht="15.75" customHeight="1">
      <c r="A60" s="24"/>
    </row>
    <row r="61" spans="1:1" ht="15.75" customHeight="1">
      <c r="A61" s="24"/>
    </row>
    <row r="62" spans="1:1" ht="15.75" customHeight="1">
      <c r="A62" s="24"/>
    </row>
    <row r="63" spans="1:1" ht="15.75" customHeight="1">
      <c r="A63" s="24"/>
    </row>
    <row r="64" spans="1:1" ht="15.75" customHeight="1">
      <c r="A64" s="24"/>
    </row>
    <row r="65" spans="1:1" ht="15.75" customHeight="1">
      <c r="A65" s="24"/>
    </row>
    <row r="66" spans="1:1" ht="15.75" customHeight="1">
      <c r="A66" s="24"/>
    </row>
    <row r="67" spans="1:1" ht="15.75" customHeight="1">
      <c r="A67" s="24"/>
    </row>
    <row r="68" spans="1:1" ht="15.75" customHeight="1">
      <c r="A68" s="24"/>
    </row>
    <row r="69" spans="1:1" ht="15.75" customHeight="1">
      <c r="A69" s="24"/>
    </row>
    <row r="70" spans="1:1" ht="15.75" customHeight="1">
      <c r="A70" s="24"/>
    </row>
    <row r="71" spans="1:1" ht="15.75" customHeight="1">
      <c r="A71" s="24"/>
    </row>
    <row r="72" spans="1:1" ht="15.75" customHeight="1">
      <c r="A72" s="24"/>
    </row>
    <row r="73" spans="1:1" ht="15.75" customHeight="1">
      <c r="A73" s="24"/>
    </row>
    <row r="74" spans="1:1" ht="15.75" customHeight="1">
      <c r="A74" s="24"/>
    </row>
    <row r="75" spans="1:1" ht="15.75" customHeight="1">
      <c r="A75" s="24"/>
    </row>
    <row r="76" spans="1:1" ht="15.75" customHeight="1">
      <c r="A76" s="24"/>
    </row>
    <row r="77" spans="1:1" ht="15.75" customHeight="1">
      <c r="A77" s="24"/>
    </row>
    <row r="78" spans="1:1" ht="15.75" customHeight="1">
      <c r="A78" s="24"/>
    </row>
    <row r="79" spans="1:1" ht="15.75" customHeight="1">
      <c r="A79" s="24"/>
    </row>
    <row r="80" spans="1:1" ht="15.75" customHeight="1">
      <c r="A80" s="24"/>
    </row>
    <row r="81" spans="1:1" ht="15.75" customHeight="1">
      <c r="A81" s="24"/>
    </row>
    <row r="82" spans="1:1" ht="15.75" customHeight="1">
      <c r="A82" s="24"/>
    </row>
    <row r="83" spans="1:1" ht="15.75" customHeight="1">
      <c r="A83" s="24"/>
    </row>
    <row r="84" spans="1:1" ht="15.75" customHeight="1">
      <c r="A84" s="24"/>
    </row>
    <row r="85" spans="1:1" ht="15.75" customHeight="1">
      <c r="A85" s="24"/>
    </row>
    <row r="86" spans="1:1" ht="15.75" customHeight="1">
      <c r="A86" s="24"/>
    </row>
    <row r="87" spans="1:1" ht="15.75" customHeight="1">
      <c r="A87" s="24"/>
    </row>
    <row r="88" spans="1:1" ht="15.75" customHeight="1">
      <c r="A88" s="24"/>
    </row>
    <row r="89" spans="1:1" ht="15.75" customHeight="1">
      <c r="A89" s="24"/>
    </row>
    <row r="90" spans="1:1" ht="15.75" customHeight="1">
      <c r="A90" s="24"/>
    </row>
    <row r="91" spans="1:1" ht="15.75" customHeight="1">
      <c r="A91" s="24"/>
    </row>
    <row r="92" spans="1:1" ht="15.75" customHeight="1">
      <c r="A92" s="24"/>
    </row>
    <row r="93" spans="1:1" ht="15.75" customHeight="1">
      <c r="A93" s="24"/>
    </row>
    <row r="94" spans="1:1" ht="15.75" customHeight="1">
      <c r="A94" s="24"/>
    </row>
    <row r="95" spans="1:1" ht="15.75" customHeight="1">
      <c r="A95" s="24"/>
    </row>
    <row r="96" spans="1:1" ht="15.75" customHeight="1">
      <c r="A96" s="24"/>
    </row>
    <row r="97" spans="1:1" ht="15.75" customHeight="1">
      <c r="A97" s="24"/>
    </row>
    <row r="98" spans="1:1" ht="15.75" customHeight="1">
      <c r="A98" s="24"/>
    </row>
    <row r="99" spans="1:1" ht="15.75" customHeight="1">
      <c r="A99" s="24"/>
    </row>
    <row r="100" spans="1:1" ht="15.75" customHeight="1">
      <c r="A100" s="24"/>
    </row>
    <row r="101" spans="1:1" ht="15.75" customHeight="1">
      <c r="A101" s="24"/>
    </row>
    <row r="102" spans="1:1" ht="15.75" customHeight="1">
      <c r="A102" s="24"/>
    </row>
    <row r="103" spans="1:1" ht="15.75" customHeight="1">
      <c r="A103" s="24"/>
    </row>
    <row r="104" spans="1:1" ht="15.75" customHeight="1">
      <c r="A104" s="24"/>
    </row>
    <row r="105" spans="1:1" ht="15.75" customHeight="1">
      <c r="A105" s="24"/>
    </row>
    <row r="106" spans="1:1" ht="15.75" customHeight="1">
      <c r="A106" s="24"/>
    </row>
    <row r="107" spans="1:1" ht="15.75" customHeight="1">
      <c r="A107" s="24"/>
    </row>
    <row r="108" spans="1:1" ht="15.75" customHeight="1">
      <c r="A108" s="24"/>
    </row>
    <row r="109" spans="1:1" ht="15.75" customHeight="1">
      <c r="A109" s="24"/>
    </row>
    <row r="110" spans="1:1" ht="15.75" customHeight="1">
      <c r="A110" s="24"/>
    </row>
    <row r="111" spans="1:1" ht="15.75" customHeight="1">
      <c r="A111" s="24"/>
    </row>
    <row r="112" spans="1:1" ht="15.75" customHeight="1">
      <c r="A112" s="24"/>
    </row>
    <row r="113" spans="1:1" ht="15.75" customHeight="1">
      <c r="A113" s="24"/>
    </row>
    <row r="114" spans="1:1" ht="15.75" customHeight="1">
      <c r="A114" s="24"/>
    </row>
    <row r="115" spans="1:1" ht="15.75" customHeight="1">
      <c r="A115" s="24"/>
    </row>
    <row r="116" spans="1:1" ht="15.75" customHeight="1">
      <c r="A116" s="24"/>
    </row>
    <row r="117" spans="1:1" ht="15.75" customHeight="1">
      <c r="A117" s="24"/>
    </row>
    <row r="118" spans="1:1" ht="15.75" customHeight="1">
      <c r="A118" s="24"/>
    </row>
    <row r="119" spans="1:1" ht="15.75" customHeight="1">
      <c r="A119" s="24"/>
    </row>
    <row r="120" spans="1:1" ht="15.75" customHeight="1">
      <c r="A120" s="24"/>
    </row>
    <row r="121" spans="1:1" ht="15.75" customHeight="1">
      <c r="A121" s="24"/>
    </row>
    <row r="122" spans="1:1" ht="15.75" customHeight="1">
      <c r="A122" s="24"/>
    </row>
    <row r="123" spans="1:1" ht="15.75" customHeight="1">
      <c r="A123" s="24"/>
    </row>
    <row r="124" spans="1:1" ht="15.75" customHeight="1">
      <c r="A124" s="24"/>
    </row>
    <row r="125" spans="1:1" ht="15.75" customHeight="1">
      <c r="A125" s="24"/>
    </row>
    <row r="126" spans="1:1" ht="15.75" customHeight="1">
      <c r="A126" s="24"/>
    </row>
    <row r="127" spans="1:1" ht="15.75" customHeight="1">
      <c r="A127" s="24"/>
    </row>
    <row r="128" spans="1:1" ht="15.75" customHeight="1">
      <c r="A128" s="24"/>
    </row>
    <row r="129" spans="1:1" ht="15.75" customHeight="1">
      <c r="A129" s="24"/>
    </row>
    <row r="130" spans="1:1" ht="15.75" customHeight="1">
      <c r="A130" s="24"/>
    </row>
    <row r="131" spans="1:1" ht="15.75" customHeight="1">
      <c r="A131" s="24"/>
    </row>
    <row r="132" spans="1:1" ht="15.75" customHeight="1">
      <c r="A132" s="24"/>
    </row>
    <row r="133" spans="1:1" ht="15.75" customHeight="1">
      <c r="A133" s="24"/>
    </row>
    <row r="134" spans="1:1" ht="15.75" customHeight="1">
      <c r="A134" s="24"/>
    </row>
    <row r="135" spans="1:1" ht="15.75" customHeight="1">
      <c r="A135" s="24"/>
    </row>
    <row r="136" spans="1:1" ht="15.75" customHeight="1">
      <c r="A136" s="24"/>
    </row>
    <row r="137" spans="1:1" ht="15.75" customHeight="1">
      <c r="A137" s="24"/>
    </row>
    <row r="138" spans="1:1" ht="15.75" customHeight="1">
      <c r="A138" s="24"/>
    </row>
    <row r="139" spans="1:1" ht="15.75" customHeight="1">
      <c r="A139" s="24"/>
    </row>
    <row r="140" spans="1:1" ht="15.75" customHeight="1">
      <c r="A140" s="24"/>
    </row>
    <row r="141" spans="1:1" ht="15.75" customHeight="1">
      <c r="A141" s="24"/>
    </row>
    <row r="142" spans="1:1" ht="15.75" customHeight="1">
      <c r="A142" s="24"/>
    </row>
    <row r="143" spans="1:1" ht="15.75" customHeight="1">
      <c r="A143" s="24"/>
    </row>
    <row r="144" spans="1:1" ht="15.75" customHeight="1">
      <c r="A144" s="24"/>
    </row>
    <row r="145" spans="1:1" ht="15.75" customHeight="1">
      <c r="A145" s="24"/>
    </row>
    <row r="146" spans="1:1" ht="15.75" customHeight="1">
      <c r="A146" s="24"/>
    </row>
    <row r="147" spans="1:1" ht="15.75" customHeight="1">
      <c r="A147" s="24"/>
    </row>
    <row r="148" spans="1:1" ht="15.75" customHeight="1">
      <c r="A148" s="24"/>
    </row>
    <row r="149" spans="1:1" ht="15.75" customHeight="1">
      <c r="A149" s="24"/>
    </row>
    <row r="150" spans="1:1" ht="15.75" customHeight="1">
      <c r="A150" s="24"/>
    </row>
    <row r="151" spans="1:1" ht="15.75" customHeight="1">
      <c r="A151" s="24"/>
    </row>
    <row r="152" spans="1:1" ht="15.75" customHeight="1">
      <c r="A152" s="24"/>
    </row>
    <row r="153" spans="1:1" ht="15.75" customHeight="1">
      <c r="A153" s="24"/>
    </row>
    <row r="154" spans="1:1" ht="15.75" customHeight="1">
      <c r="A154" s="24"/>
    </row>
    <row r="155" spans="1:1" ht="15.75" customHeight="1">
      <c r="A155" s="24"/>
    </row>
    <row r="156" spans="1:1" ht="15.75" customHeight="1">
      <c r="A156" s="24"/>
    </row>
    <row r="157" spans="1:1" ht="15.75" customHeight="1">
      <c r="A157" s="24"/>
    </row>
    <row r="158" spans="1:1" ht="15.75" customHeight="1">
      <c r="A158" s="24"/>
    </row>
    <row r="159" spans="1:1" ht="15.75" customHeight="1">
      <c r="A159" s="24"/>
    </row>
    <row r="160" spans="1:1" ht="15.75" customHeight="1">
      <c r="A160" s="24"/>
    </row>
    <row r="161" spans="1:1" ht="15.75" customHeight="1">
      <c r="A161" s="24"/>
    </row>
    <row r="162" spans="1:1" ht="15.75" customHeight="1">
      <c r="A162" s="24"/>
    </row>
    <row r="163" spans="1:1" ht="15.75" customHeight="1">
      <c r="A163" s="24"/>
    </row>
    <row r="164" spans="1:1" ht="15.75" customHeight="1">
      <c r="A164" s="24"/>
    </row>
    <row r="165" spans="1:1" ht="15.75" customHeight="1">
      <c r="A165" s="24"/>
    </row>
    <row r="166" spans="1:1" ht="15.75" customHeight="1">
      <c r="A166" s="24"/>
    </row>
    <row r="167" spans="1:1" ht="15.75" customHeight="1">
      <c r="A167" s="24"/>
    </row>
    <row r="168" spans="1:1" ht="15.75" customHeight="1">
      <c r="A168" s="24"/>
    </row>
    <row r="169" spans="1:1" ht="15.75" customHeight="1">
      <c r="A169" s="24"/>
    </row>
    <row r="170" spans="1:1" ht="15.75" customHeight="1">
      <c r="A170" s="24"/>
    </row>
    <row r="171" spans="1:1" ht="15.75" customHeight="1">
      <c r="A171" s="24"/>
    </row>
    <row r="172" spans="1:1" ht="15.75" customHeight="1">
      <c r="A172" s="24"/>
    </row>
    <row r="173" spans="1:1" ht="15.75" customHeight="1">
      <c r="A173" s="24"/>
    </row>
    <row r="174" spans="1:1" ht="15.75" customHeight="1">
      <c r="A174" s="24"/>
    </row>
    <row r="175" spans="1:1" ht="15.75" customHeight="1">
      <c r="A175" s="24"/>
    </row>
    <row r="176" spans="1:1" ht="15.75" customHeight="1">
      <c r="A176" s="24"/>
    </row>
    <row r="177" spans="1:1" ht="15.75" customHeight="1">
      <c r="A177" s="24"/>
    </row>
    <row r="178" spans="1:1" ht="15.75" customHeight="1">
      <c r="A178" s="24"/>
    </row>
    <row r="179" spans="1:1" ht="15.75" customHeight="1">
      <c r="A179" s="24"/>
    </row>
    <row r="180" spans="1:1" ht="15.75" customHeight="1">
      <c r="A180" s="24"/>
    </row>
    <row r="181" spans="1:1" ht="15.75" customHeight="1">
      <c r="A181" s="24"/>
    </row>
    <row r="182" spans="1:1" ht="15.75" customHeight="1">
      <c r="A182" s="24"/>
    </row>
    <row r="183" spans="1:1" ht="15.75" customHeight="1">
      <c r="A183" s="24"/>
    </row>
    <row r="184" spans="1:1" ht="15.75" customHeight="1">
      <c r="A184" s="24"/>
    </row>
    <row r="185" spans="1:1" ht="15.75" customHeight="1">
      <c r="A185" s="24"/>
    </row>
    <row r="186" spans="1:1" ht="15.75" customHeight="1">
      <c r="A186" s="24"/>
    </row>
    <row r="187" spans="1:1" ht="15.75" customHeight="1">
      <c r="A187" s="24"/>
    </row>
    <row r="188" spans="1:1" ht="15.75" customHeight="1">
      <c r="A188" s="24"/>
    </row>
    <row r="189" spans="1:1" ht="15.75" customHeight="1">
      <c r="A189" s="24"/>
    </row>
    <row r="190" spans="1:1" ht="15.75" customHeight="1">
      <c r="A190" s="24"/>
    </row>
    <row r="191" spans="1:1" ht="15.75" customHeight="1">
      <c r="A191" s="24"/>
    </row>
    <row r="192" spans="1:1" ht="15.75" customHeight="1">
      <c r="A192" s="24"/>
    </row>
    <row r="193" spans="1:1" ht="15.75" customHeight="1">
      <c r="A193" s="24"/>
    </row>
    <row r="194" spans="1:1" ht="15.75" customHeight="1">
      <c r="A194" s="24"/>
    </row>
    <row r="195" spans="1:1" ht="15.75" customHeight="1">
      <c r="A195" s="24"/>
    </row>
    <row r="196" spans="1:1" ht="15.75" customHeight="1">
      <c r="A196" s="24"/>
    </row>
    <row r="197" spans="1:1" ht="15.75" customHeight="1">
      <c r="A197" s="24"/>
    </row>
    <row r="198" spans="1:1" ht="15.75" customHeight="1">
      <c r="A198" s="24"/>
    </row>
    <row r="199" spans="1:1" ht="15.75" customHeight="1">
      <c r="A199" s="24"/>
    </row>
    <row r="200" spans="1:1" ht="15.75" customHeight="1">
      <c r="A200" s="24"/>
    </row>
    <row r="201" spans="1:1" ht="15.75" customHeight="1">
      <c r="A201" s="24"/>
    </row>
    <row r="202" spans="1:1" ht="15.75" customHeight="1">
      <c r="A202" s="24"/>
    </row>
    <row r="203" spans="1:1" ht="15.75" customHeight="1">
      <c r="A203" s="24"/>
    </row>
    <row r="204" spans="1:1" ht="15.75" customHeight="1">
      <c r="A204" s="24"/>
    </row>
    <row r="205" spans="1:1" ht="15.75" customHeight="1">
      <c r="A205" s="24"/>
    </row>
    <row r="206" spans="1:1" ht="15.75" customHeight="1">
      <c r="A206" s="24"/>
    </row>
    <row r="207" spans="1:1" ht="15.75" customHeight="1">
      <c r="A207" s="24"/>
    </row>
    <row r="208" spans="1:1" ht="15.75" customHeight="1">
      <c r="A208" s="24"/>
    </row>
    <row r="209" spans="1:1" ht="15.75" customHeight="1">
      <c r="A209" s="24"/>
    </row>
    <row r="210" spans="1:1" ht="15.75" customHeight="1">
      <c r="A210" s="24"/>
    </row>
    <row r="211" spans="1:1" ht="15.75" customHeight="1">
      <c r="A211" s="24"/>
    </row>
    <row r="212" spans="1:1" ht="15.75" customHeight="1">
      <c r="A212" s="24"/>
    </row>
    <row r="213" spans="1:1" ht="15.75" customHeight="1">
      <c r="A213" s="24"/>
    </row>
    <row r="214" spans="1:1" ht="15.75" customHeight="1">
      <c r="A214" s="24"/>
    </row>
    <row r="215" spans="1:1" ht="15.75" customHeight="1">
      <c r="A215" s="24"/>
    </row>
    <row r="216" spans="1:1" ht="15.75" customHeight="1">
      <c r="A216" s="24"/>
    </row>
    <row r="217" spans="1:1" ht="15.75" customHeight="1">
      <c r="A217" s="24"/>
    </row>
    <row r="218" spans="1:1" ht="15.75" customHeight="1">
      <c r="A218" s="24"/>
    </row>
    <row r="219" spans="1:1" ht="15.75" customHeight="1">
      <c r="A219" s="24"/>
    </row>
    <row r="220" spans="1:1" ht="15.75" customHeight="1">
      <c r="A220" s="24"/>
    </row>
    <row r="221" spans="1:1" ht="15.75" customHeight="1">
      <c r="A221" s="24"/>
    </row>
    <row r="222" spans="1:1" ht="15.75" customHeight="1">
      <c r="A222" s="24"/>
    </row>
    <row r="223" spans="1:1" ht="15.75" customHeight="1">
      <c r="A223" s="24"/>
    </row>
    <row r="224" spans="1:1" ht="15.75" customHeight="1">
      <c r="A224" s="24"/>
    </row>
    <row r="225" spans="1:1" ht="15.75" customHeight="1">
      <c r="A225" s="24"/>
    </row>
    <row r="226" spans="1:1" ht="15.75" customHeight="1">
      <c r="A226" s="24"/>
    </row>
    <row r="227" spans="1:1" ht="15.75" customHeight="1">
      <c r="A227" s="24"/>
    </row>
    <row r="228" spans="1:1" ht="15.75" customHeight="1">
      <c r="A228" s="24"/>
    </row>
    <row r="229" spans="1:1" ht="15.75" customHeight="1">
      <c r="A229" s="24"/>
    </row>
    <row r="230" spans="1:1" ht="15.75" customHeight="1">
      <c r="A230" s="24"/>
    </row>
    <row r="231" spans="1:1" ht="15.75" customHeight="1">
      <c r="A231" s="24"/>
    </row>
    <row r="232" spans="1:1" ht="15.75" customHeight="1">
      <c r="A232" s="24"/>
    </row>
    <row r="233" spans="1:1" ht="15.75" customHeight="1">
      <c r="A233" s="24"/>
    </row>
    <row r="234" spans="1:1" ht="15.75" customHeight="1">
      <c r="A234" s="24"/>
    </row>
    <row r="235" spans="1:1" ht="15.75" customHeight="1">
      <c r="A235" s="24"/>
    </row>
    <row r="236" spans="1:1" ht="15.75" customHeight="1">
      <c r="A236" s="24"/>
    </row>
    <row r="237" spans="1:1" ht="15.75" customHeight="1">
      <c r="A237" s="24"/>
    </row>
    <row r="238" spans="1:1" ht="15.75" customHeight="1">
      <c r="A238" s="24"/>
    </row>
    <row r="239" spans="1:1" ht="15.75" customHeight="1">
      <c r="A239" s="24"/>
    </row>
    <row r="240" spans="1:1" ht="15.75" customHeight="1">
      <c r="A240" s="24"/>
    </row>
    <row r="241" spans="1:1" ht="15.75" customHeight="1">
      <c r="A241" s="24"/>
    </row>
    <row r="242" spans="1:1" ht="15.75" customHeight="1">
      <c r="A242" s="24"/>
    </row>
    <row r="243" spans="1:1" ht="15.75" customHeight="1">
      <c r="A243" s="24"/>
    </row>
    <row r="244" spans="1:1" ht="15.75" customHeight="1">
      <c r="A244" s="24"/>
    </row>
    <row r="245" spans="1:1" ht="15.75" customHeight="1">
      <c r="A245" s="24"/>
    </row>
    <row r="246" spans="1:1" ht="15.75" customHeight="1">
      <c r="A246" s="24"/>
    </row>
    <row r="247" spans="1:1" ht="15.75" customHeight="1">
      <c r="A247" s="24"/>
    </row>
    <row r="248" spans="1:1" ht="15.75" customHeight="1">
      <c r="A248" s="24"/>
    </row>
    <row r="249" spans="1:1" ht="15.75" customHeight="1">
      <c r="A249" s="24"/>
    </row>
    <row r="250" spans="1:1" ht="15.75" customHeight="1">
      <c r="A250" s="24"/>
    </row>
    <row r="251" spans="1:1" ht="15.75" customHeight="1">
      <c r="A251" s="24"/>
    </row>
    <row r="252" spans="1:1" ht="15.75" customHeight="1">
      <c r="A252" s="24"/>
    </row>
    <row r="253" spans="1:1" ht="15.75" customHeight="1">
      <c r="A253" s="24"/>
    </row>
    <row r="254" spans="1:1" ht="15.75" customHeight="1">
      <c r="A254" s="24"/>
    </row>
    <row r="255" spans="1:1" ht="15.75" customHeight="1">
      <c r="A255" s="24"/>
    </row>
    <row r="256" spans="1:1" ht="15.75" customHeight="1">
      <c r="A256" s="24"/>
    </row>
    <row r="257" spans="1:1" ht="15.75" customHeight="1">
      <c r="A257" s="24"/>
    </row>
    <row r="258" spans="1:1" ht="15.75" customHeight="1">
      <c r="A258" s="24"/>
    </row>
    <row r="259" spans="1:1" ht="15.75" customHeight="1">
      <c r="A259" s="24"/>
    </row>
    <row r="260" spans="1:1" ht="15.75" customHeight="1">
      <c r="A260" s="24"/>
    </row>
    <row r="261" spans="1:1" ht="15.75" customHeight="1">
      <c r="A261" s="24"/>
    </row>
    <row r="262" spans="1:1" ht="15.75" customHeight="1">
      <c r="A262" s="24"/>
    </row>
    <row r="263" spans="1:1" ht="15.75" customHeight="1">
      <c r="A263" s="24"/>
    </row>
    <row r="264" spans="1:1" ht="15.75" customHeight="1">
      <c r="A264" s="24"/>
    </row>
    <row r="265" spans="1:1" ht="15.75" customHeight="1">
      <c r="A265" s="24"/>
    </row>
    <row r="266" spans="1:1" ht="15.75" customHeight="1">
      <c r="A266" s="24"/>
    </row>
    <row r="267" spans="1:1" ht="15.75" customHeight="1">
      <c r="A267" s="24"/>
    </row>
    <row r="268" spans="1:1" ht="15.75" customHeight="1">
      <c r="A268" s="24"/>
    </row>
    <row r="269" spans="1:1" ht="15.75" customHeight="1">
      <c r="A269" s="24"/>
    </row>
    <row r="270" spans="1:1" ht="15.75" customHeight="1">
      <c r="A270" s="24"/>
    </row>
    <row r="271" spans="1:1" ht="15.75" customHeight="1">
      <c r="A271" s="24"/>
    </row>
    <row r="272" spans="1:1" ht="15.75" customHeight="1">
      <c r="A272" s="24"/>
    </row>
    <row r="273" spans="1:1" ht="15.75" customHeight="1">
      <c r="A273" s="24"/>
    </row>
    <row r="274" spans="1:1" ht="15.75" customHeight="1">
      <c r="A274" s="24"/>
    </row>
    <row r="275" spans="1:1" ht="15.75" customHeight="1">
      <c r="A275" s="24"/>
    </row>
    <row r="276" spans="1:1" ht="15.75" customHeight="1">
      <c r="A276" s="24"/>
    </row>
    <row r="277" spans="1:1" ht="15.75" customHeight="1">
      <c r="A277" s="24"/>
    </row>
    <row r="278" spans="1:1" ht="15.75" customHeight="1">
      <c r="A278" s="24"/>
    </row>
    <row r="279" spans="1:1" ht="15.75" customHeight="1">
      <c r="A279" s="24"/>
    </row>
    <row r="280" spans="1:1" ht="15.75" customHeight="1">
      <c r="A280" s="24"/>
    </row>
    <row r="281" spans="1:1" ht="15.75" customHeight="1">
      <c r="A281" s="24"/>
    </row>
    <row r="282" spans="1:1" ht="15.75" customHeight="1">
      <c r="A282" s="24"/>
    </row>
    <row r="283" spans="1:1" ht="15.75" customHeight="1">
      <c r="A283" s="24"/>
    </row>
    <row r="284" spans="1:1" ht="15.75" customHeight="1">
      <c r="A284" s="24"/>
    </row>
    <row r="285" spans="1:1" ht="15.75" customHeight="1">
      <c r="A285" s="24"/>
    </row>
    <row r="286" spans="1:1" ht="15.75" customHeight="1">
      <c r="A286" s="24"/>
    </row>
    <row r="287" spans="1:1" ht="15.75" customHeight="1">
      <c r="A287" s="24"/>
    </row>
    <row r="288" spans="1:1" ht="15.75" customHeight="1">
      <c r="A288" s="24"/>
    </row>
    <row r="289" spans="1:1" ht="15.75" customHeight="1">
      <c r="A289" s="24"/>
    </row>
    <row r="290" spans="1:1" ht="15.75" customHeight="1">
      <c r="A290" s="24"/>
    </row>
    <row r="291" spans="1:1" ht="15.75" customHeight="1">
      <c r="A291" s="24"/>
    </row>
    <row r="292" spans="1:1" ht="15.75" customHeight="1">
      <c r="A292" s="24"/>
    </row>
    <row r="293" spans="1:1" ht="15.75" customHeight="1">
      <c r="A293" s="24"/>
    </row>
    <row r="294" spans="1:1" ht="15.75" customHeight="1">
      <c r="A294" s="24"/>
    </row>
    <row r="295" spans="1:1" ht="15.75" customHeight="1">
      <c r="A295" s="24"/>
    </row>
    <row r="296" spans="1:1" ht="15.75" customHeight="1">
      <c r="A296" s="24"/>
    </row>
    <row r="297" spans="1:1" ht="15.75" customHeight="1">
      <c r="A297" s="24"/>
    </row>
    <row r="298" spans="1:1" ht="15.75" customHeight="1">
      <c r="A298" s="24"/>
    </row>
    <row r="299" spans="1:1" ht="15.75" customHeight="1">
      <c r="A299" s="24"/>
    </row>
    <row r="300" spans="1:1" ht="15.75" customHeight="1">
      <c r="A300" s="24"/>
    </row>
    <row r="301" spans="1:1" ht="15.75" customHeight="1">
      <c r="A301" s="24"/>
    </row>
    <row r="302" spans="1:1" ht="15.75" customHeight="1">
      <c r="A302" s="24"/>
    </row>
    <row r="303" spans="1:1" ht="15.75" customHeight="1">
      <c r="A303" s="24"/>
    </row>
    <row r="304" spans="1:1" ht="15.75" customHeight="1">
      <c r="A304" s="24"/>
    </row>
    <row r="305" spans="1:1" ht="15.75" customHeight="1">
      <c r="A305" s="24"/>
    </row>
    <row r="306" spans="1:1" ht="15.75" customHeight="1">
      <c r="A306" s="24"/>
    </row>
    <row r="307" spans="1:1" ht="15.75" customHeight="1">
      <c r="A307" s="24"/>
    </row>
    <row r="308" spans="1:1" ht="15.75" customHeight="1">
      <c r="A308" s="24"/>
    </row>
    <row r="309" spans="1:1" ht="15.75" customHeight="1">
      <c r="A309" s="24"/>
    </row>
    <row r="310" spans="1:1" ht="15.75" customHeight="1">
      <c r="A310" s="24"/>
    </row>
    <row r="311" spans="1:1" ht="15.75" customHeight="1">
      <c r="A311" s="24"/>
    </row>
    <row r="312" spans="1:1" ht="15.75" customHeight="1">
      <c r="A312" s="24"/>
    </row>
    <row r="313" spans="1:1" ht="15.75" customHeight="1">
      <c r="A313" s="24"/>
    </row>
    <row r="314" spans="1:1" ht="15.75" customHeight="1">
      <c r="A314" s="24"/>
    </row>
    <row r="315" spans="1:1" ht="15.75" customHeight="1">
      <c r="A315" s="24"/>
    </row>
    <row r="316" spans="1:1" ht="15.75" customHeight="1">
      <c r="A316" s="24"/>
    </row>
    <row r="317" spans="1:1" ht="15.75" customHeight="1">
      <c r="A317" s="24"/>
    </row>
    <row r="318" spans="1:1" ht="15.75" customHeight="1">
      <c r="A318" s="24"/>
    </row>
    <row r="319" spans="1:1" ht="15.75" customHeight="1">
      <c r="A319" s="24"/>
    </row>
    <row r="320" spans="1:1" ht="15.75" customHeight="1">
      <c r="A320" s="24"/>
    </row>
    <row r="321" spans="1:1" ht="15.75" customHeight="1">
      <c r="A321" s="24"/>
    </row>
    <row r="322" spans="1:1" ht="15.75" customHeight="1">
      <c r="A322" s="24"/>
    </row>
    <row r="323" spans="1:1" ht="15.75" customHeight="1">
      <c r="A323" s="24"/>
    </row>
    <row r="324" spans="1:1" ht="15.75" customHeight="1">
      <c r="A324" s="24"/>
    </row>
    <row r="325" spans="1:1" ht="15.75" customHeight="1">
      <c r="A325" s="24"/>
    </row>
    <row r="326" spans="1:1" ht="15.75" customHeight="1">
      <c r="A326" s="24"/>
    </row>
    <row r="327" spans="1:1" ht="15.75" customHeight="1">
      <c r="A327" s="24"/>
    </row>
    <row r="328" spans="1:1" ht="15.75" customHeight="1">
      <c r="A328" s="24"/>
    </row>
    <row r="329" spans="1:1" ht="15.75" customHeight="1">
      <c r="A329" s="24"/>
    </row>
    <row r="330" spans="1:1" ht="15.75" customHeight="1">
      <c r="A330" s="24"/>
    </row>
    <row r="331" spans="1:1" ht="15.75" customHeight="1">
      <c r="A331" s="24"/>
    </row>
    <row r="332" spans="1:1" ht="15.75" customHeight="1">
      <c r="A332" s="24"/>
    </row>
    <row r="333" spans="1:1" ht="15.75" customHeight="1">
      <c r="A333" s="24"/>
    </row>
    <row r="334" spans="1:1" ht="15.75" customHeight="1">
      <c r="A334" s="24"/>
    </row>
    <row r="335" spans="1:1" ht="15.75" customHeight="1">
      <c r="A335" s="24"/>
    </row>
    <row r="336" spans="1:1" ht="15.75" customHeight="1">
      <c r="A336" s="24"/>
    </row>
    <row r="337" spans="1:1" ht="15.75" customHeight="1">
      <c r="A337" s="24"/>
    </row>
    <row r="338" spans="1:1" ht="15.75" customHeight="1">
      <c r="A338" s="24"/>
    </row>
    <row r="339" spans="1:1" ht="15.75" customHeight="1">
      <c r="A339" s="24"/>
    </row>
    <row r="340" spans="1:1" ht="15.75" customHeight="1">
      <c r="A340" s="24"/>
    </row>
    <row r="341" spans="1:1" ht="15.75" customHeight="1">
      <c r="A341" s="24"/>
    </row>
    <row r="342" spans="1:1" ht="15.75" customHeight="1">
      <c r="A342" s="24"/>
    </row>
    <row r="343" spans="1:1" ht="15.75" customHeight="1">
      <c r="A343" s="24"/>
    </row>
    <row r="344" spans="1:1" ht="15.75" customHeight="1">
      <c r="A344" s="24"/>
    </row>
    <row r="345" spans="1:1" ht="15.75" customHeight="1">
      <c r="A345" s="24"/>
    </row>
    <row r="346" spans="1:1" ht="15.75" customHeight="1">
      <c r="A346" s="24"/>
    </row>
    <row r="347" spans="1:1" ht="15.75" customHeight="1">
      <c r="A347" s="24"/>
    </row>
    <row r="348" spans="1:1" ht="15.75" customHeight="1">
      <c r="A348" s="24"/>
    </row>
    <row r="349" spans="1:1" ht="15.75" customHeight="1">
      <c r="A349" s="24"/>
    </row>
    <row r="350" spans="1:1" ht="15.75" customHeight="1">
      <c r="A350" s="24"/>
    </row>
    <row r="351" spans="1:1" ht="15.75" customHeight="1">
      <c r="A351" s="24"/>
    </row>
    <row r="352" spans="1:1" ht="15.75" customHeight="1">
      <c r="A352" s="24"/>
    </row>
    <row r="353" spans="1:1" ht="15.75" customHeight="1">
      <c r="A353" s="24"/>
    </row>
    <row r="354" spans="1:1" ht="15.75" customHeight="1">
      <c r="A354" s="24"/>
    </row>
    <row r="355" spans="1:1" ht="15.75" customHeight="1">
      <c r="A355" s="24"/>
    </row>
    <row r="356" spans="1:1" ht="15.75" customHeight="1">
      <c r="A356" s="24"/>
    </row>
    <row r="357" spans="1:1" ht="15.75" customHeight="1">
      <c r="A357" s="24"/>
    </row>
    <row r="358" spans="1:1" ht="15.75" customHeight="1">
      <c r="A358" s="24"/>
    </row>
    <row r="359" spans="1:1" ht="15.75" customHeight="1">
      <c r="A359" s="24"/>
    </row>
    <row r="360" spans="1:1" ht="15.75" customHeight="1">
      <c r="A360" s="24"/>
    </row>
    <row r="361" spans="1:1" ht="15.75" customHeight="1">
      <c r="A361" s="24"/>
    </row>
    <row r="362" spans="1:1" ht="15.75" customHeight="1">
      <c r="A362" s="24"/>
    </row>
    <row r="363" spans="1:1" ht="15.75" customHeight="1">
      <c r="A363" s="24"/>
    </row>
    <row r="364" spans="1:1" ht="15.75" customHeight="1">
      <c r="A364" s="24"/>
    </row>
    <row r="365" spans="1:1" ht="15.75" customHeight="1">
      <c r="A365" s="24"/>
    </row>
    <row r="366" spans="1:1" ht="15.75" customHeight="1">
      <c r="A366" s="24"/>
    </row>
    <row r="367" spans="1:1" ht="15.75" customHeight="1">
      <c r="A367" s="24"/>
    </row>
    <row r="368" spans="1:1" ht="15.75" customHeight="1">
      <c r="A368" s="24"/>
    </row>
    <row r="369" spans="1:1" ht="15.75" customHeight="1">
      <c r="A369" s="24"/>
    </row>
    <row r="370" spans="1:1" ht="15.75" customHeight="1">
      <c r="A370" s="24"/>
    </row>
    <row r="371" spans="1:1" ht="15.75" customHeight="1">
      <c r="A371" s="24"/>
    </row>
    <row r="372" spans="1:1" ht="15.75" customHeight="1">
      <c r="A372" s="24"/>
    </row>
    <row r="373" spans="1:1" ht="15.75" customHeight="1">
      <c r="A373" s="24"/>
    </row>
    <row r="374" spans="1:1" ht="15.75" customHeight="1">
      <c r="A374" s="24"/>
    </row>
    <row r="375" spans="1:1" ht="15.75" customHeight="1">
      <c r="A375" s="24"/>
    </row>
    <row r="376" spans="1:1" ht="15.75" customHeight="1">
      <c r="A376" s="24"/>
    </row>
    <row r="377" spans="1:1" ht="15.75" customHeight="1">
      <c r="A377" s="24"/>
    </row>
    <row r="378" spans="1:1" ht="15.75" customHeight="1">
      <c r="A378" s="24"/>
    </row>
    <row r="379" spans="1:1" ht="15.75" customHeight="1">
      <c r="A379" s="24"/>
    </row>
    <row r="380" spans="1:1" ht="15.75" customHeight="1">
      <c r="A380" s="24"/>
    </row>
    <row r="381" spans="1:1" ht="15.75" customHeight="1">
      <c r="A381" s="24"/>
    </row>
    <row r="382" spans="1:1" ht="15.75" customHeight="1">
      <c r="A382" s="24"/>
    </row>
    <row r="383" spans="1:1" ht="15.75" customHeight="1">
      <c r="A383" s="24"/>
    </row>
    <row r="384" spans="1:1" ht="15.75" customHeight="1">
      <c r="A384" s="24"/>
    </row>
    <row r="385" spans="1:1" ht="15.75" customHeight="1">
      <c r="A385" s="24"/>
    </row>
    <row r="386" spans="1:1" ht="15.75" customHeight="1">
      <c r="A386" s="24"/>
    </row>
    <row r="387" spans="1:1" ht="15.75" customHeight="1">
      <c r="A387" s="24"/>
    </row>
    <row r="388" spans="1:1" ht="15.75" customHeight="1">
      <c r="A388" s="24"/>
    </row>
    <row r="389" spans="1:1" ht="15.75" customHeight="1">
      <c r="A389" s="24"/>
    </row>
    <row r="390" spans="1:1" ht="15.75" customHeight="1">
      <c r="A390" s="24"/>
    </row>
    <row r="391" spans="1:1" ht="15.75" customHeight="1">
      <c r="A391" s="24"/>
    </row>
    <row r="392" spans="1:1" ht="15.75" customHeight="1">
      <c r="A392" s="24"/>
    </row>
    <row r="393" spans="1:1" ht="15.75" customHeight="1">
      <c r="A393" s="24"/>
    </row>
    <row r="394" spans="1:1" ht="15.75" customHeight="1">
      <c r="A394" s="24"/>
    </row>
    <row r="395" spans="1:1" ht="15.75" customHeight="1">
      <c r="A395" s="24"/>
    </row>
    <row r="396" spans="1:1" ht="15.75" customHeight="1">
      <c r="A396" s="24"/>
    </row>
    <row r="397" spans="1:1" ht="15.75" customHeight="1">
      <c r="A397" s="24"/>
    </row>
    <row r="398" spans="1:1" ht="15.75" customHeight="1">
      <c r="A398" s="24"/>
    </row>
    <row r="399" spans="1:1" ht="15.75" customHeight="1">
      <c r="A399" s="24"/>
    </row>
    <row r="400" spans="1:1" ht="15.75" customHeight="1">
      <c r="A400" s="24"/>
    </row>
    <row r="401" spans="1:1" ht="15.75" customHeight="1">
      <c r="A401" s="24"/>
    </row>
    <row r="402" spans="1:1" ht="15.75" customHeight="1">
      <c r="A402" s="24"/>
    </row>
    <row r="403" spans="1:1" ht="15.75" customHeight="1">
      <c r="A403" s="24"/>
    </row>
    <row r="404" spans="1:1" ht="15.75" customHeight="1">
      <c r="A404" s="24"/>
    </row>
    <row r="405" spans="1:1" ht="15.75" customHeight="1">
      <c r="A405" s="24"/>
    </row>
    <row r="406" spans="1:1" ht="15.75" customHeight="1">
      <c r="A406" s="24"/>
    </row>
    <row r="407" spans="1:1" ht="15.75" customHeight="1">
      <c r="A407" s="24"/>
    </row>
    <row r="408" spans="1:1" ht="15.75" customHeight="1">
      <c r="A408" s="24"/>
    </row>
    <row r="409" spans="1:1" ht="15.75" customHeight="1">
      <c r="A409" s="24"/>
    </row>
    <row r="410" spans="1:1" ht="15.75" customHeight="1">
      <c r="A410" s="24"/>
    </row>
    <row r="411" spans="1:1" ht="15.75" customHeight="1">
      <c r="A411" s="24"/>
    </row>
    <row r="412" spans="1:1" ht="15.75" customHeight="1">
      <c r="A412" s="24"/>
    </row>
    <row r="413" spans="1:1" ht="15.75" customHeight="1">
      <c r="A413" s="24"/>
    </row>
    <row r="414" spans="1:1" ht="15.75" customHeight="1">
      <c r="A414" s="24"/>
    </row>
    <row r="415" spans="1:1" ht="15.75" customHeight="1">
      <c r="A415" s="24"/>
    </row>
    <row r="416" spans="1:1" ht="15.75" customHeight="1">
      <c r="A416" s="24"/>
    </row>
    <row r="417" spans="1:1" ht="15.75" customHeight="1">
      <c r="A417" s="24"/>
    </row>
    <row r="418" spans="1:1" ht="15.75" customHeight="1">
      <c r="A418" s="24"/>
    </row>
    <row r="419" spans="1:1" ht="15.75" customHeight="1">
      <c r="A419" s="24"/>
    </row>
    <row r="420" spans="1:1" ht="15.75" customHeight="1">
      <c r="A420" s="24"/>
    </row>
    <row r="421" spans="1:1" ht="15.75" customHeight="1">
      <c r="A421" s="24"/>
    </row>
    <row r="422" spans="1:1" ht="15.75" customHeight="1">
      <c r="A422" s="24"/>
    </row>
    <row r="423" spans="1:1" ht="15.75" customHeight="1">
      <c r="A423" s="24"/>
    </row>
    <row r="424" spans="1:1" ht="15.75" customHeight="1">
      <c r="A424" s="24"/>
    </row>
    <row r="425" spans="1:1" ht="15.75" customHeight="1">
      <c r="A425" s="24"/>
    </row>
    <row r="426" spans="1:1" ht="15.75" customHeight="1">
      <c r="A426" s="24"/>
    </row>
    <row r="427" spans="1:1" ht="15.75" customHeight="1">
      <c r="A427" s="24"/>
    </row>
    <row r="428" spans="1:1" ht="15.75" customHeight="1">
      <c r="A428" s="24"/>
    </row>
    <row r="429" spans="1:1" ht="15.75" customHeight="1">
      <c r="A429" s="24"/>
    </row>
    <row r="430" spans="1:1" ht="15.75" customHeight="1">
      <c r="A430" s="24"/>
    </row>
    <row r="431" spans="1:1" ht="15.75" customHeight="1">
      <c r="A431" s="24"/>
    </row>
    <row r="432" spans="1:1" ht="15.75" customHeight="1">
      <c r="A432" s="24"/>
    </row>
    <row r="433" spans="1:1" ht="15.75" customHeight="1">
      <c r="A433" s="24"/>
    </row>
    <row r="434" spans="1:1" ht="15.75" customHeight="1">
      <c r="A434" s="24"/>
    </row>
    <row r="435" spans="1:1" ht="15.75" customHeight="1">
      <c r="A435" s="24"/>
    </row>
    <row r="436" spans="1:1" ht="15.75" customHeight="1">
      <c r="A436" s="24"/>
    </row>
    <row r="437" spans="1:1" ht="15.75" customHeight="1">
      <c r="A437" s="24"/>
    </row>
    <row r="438" spans="1:1" ht="15.75" customHeight="1">
      <c r="A438" s="24"/>
    </row>
    <row r="439" spans="1:1" ht="15.75" customHeight="1">
      <c r="A439" s="24"/>
    </row>
    <row r="440" spans="1:1" ht="15.75" customHeight="1">
      <c r="A440" s="24"/>
    </row>
    <row r="441" spans="1:1" ht="15.75" customHeight="1">
      <c r="A441" s="24"/>
    </row>
    <row r="442" spans="1:1" ht="15.75" customHeight="1">
      <c r="A442" s="24"/>
    </row>
    <row r="443" spans="1:1" ht="15.75" customHeight="1">
      <c r="A443" s="24"/>
    </row>
    <row r="444" spans="1:1" ht="15.75" customHeight="1">
      <c r="A444" s="24"/>
    </row>
    <row r="445" spans="1:1" ht="15.75" customHeight="1">
      <c r="A445" s="24"/>
    </row>
    <row r="446" spans="1:1" ht="15.75" customHeight="1">
      <c r="A446" s="24"/>
    </row>
    <row r="447" spans="1:1" ht="15.75" customHeight="1">
      <c r="A447" s="24"/>
    </row>
    <row r="448" spans="1:1" ht="15.75" customHeight="1">
      <c r="A448" s="24"/>
    </row>
    <row r="449" spans="1:1" ht="15.75" customHeight="1">
      <c r="A449" s="24"/>
    </row>
    <row r="450" spans="1:1" ht="15.75" customHeight="1">
      <c r="A450" s="24"/>
    </row>
    <row r="451" spans="1:1" ht="15.75" customHeight="1">
      <c r="A451" s="24"/>
    </row>
    <row r="452" spans="1:1" ht="15.75" customHeight="1">
      <c r="A452" s="24"/>
    </row>
    <row r="453" spans="1:1" ht="15.75" customHeight="1">
      <c r="A453" s="24"/>
    </row>
    <row r="454" spans="1:1" ht="15.75" customHeight="1">
      <c r="A454" s="24"/>
    </row>
    <row r="455" spans="1:1" ht="15.75" customHeight="1">
      <c r="A455" s="24"/>
    </row>
    <row r="456" spans="1:1" ht="15.75" customHeight="1">
      <c r="A456" s="24"/>
    </row>
    <row r="457" spans="1:1" ht="15.75" customHeight="1">
      <c r="A457" s="24"/>
    </row>
    <row r="458" spans="1:1" ht="15.75" customHeight="1">
      <c r="A458" s="24"/>
    </row>
    <row r="459" spans="1:1" ht="15.75" customHeight="1">
      <c r="A459" s="24"/>
    </row>
    <row r="460" spans="1:1" ht="15.75" customHeight="1">
      <c r="A460" s="24"/>
    </row>
    <row r="461" spans="1:1" ht="15.75" customHeight="1">
      <c r="A461" s="24"/>
    </row>
    <row r="462" spans="1:1" ht="15.75" customHeight="1">
      <c r="A462" s="24"/>
    </row>
    <row r="463" spans="1:1" ht="15.75" customHeight="1">
      <c r="A463" s="24"/>
    </row>
    <row r="464" spans="1:1" ht="15.75" customHeight="1">
      <c r="A464" s="24"/>
    </row>
    <row r="465" spans="1:1" ht="15.75" customHeight="1">
      <c r="A465" s="24"/>
    </row>
    <row r="466" spans="1:1" ht="15.75" customHeight="1">
      <c r="A466" s="24"/>
    </row>
    <row r="467" spans="1:1" ht="15.75" customHeight="1">
      <c r="A467" s="24"/>
    </row>
    <row r="468" spans="1:1" ht="15.75" customHeight="1">
      <c r="A468" s="24"/>
    </row>
    <row r="469" spans="1:1" ht="15.75" customHeight="1">
      <c r="A469" s="24"/>
    </row>
    <row r="470" spans="1:1" ht="15.75" customHeight="1">
      <c r="A470" s="24"/>
    </row>
    <row r="471" spans="1:1" ht="15.75" customHeight="1">
      <c r="A471" s="24"/>
    </row>
    <row r="472" spans="1:1" ht="15.75" customHeight="1">
      <c r="A472" s="24"/>
    </row>
    <row r="473" spans="1:1" ht="15.75" customHeight="1">
      <c r="A473" s="24"/>
    </row>
    <row r="474" spans="1:1" ht="15.75" customHeight="1">
      <c r="A474" s="24"/>
    </row>
    <row r="475" spans="1:1" ht="15.75" customHeight="1">
      <c r="A475" s="24"/>
    </row>
    <row r="476" spans="1:1" ht="15.75" customHeight="1">
      <c r="A476" s="24"/>
    </row>
    <row r="477" spans="1:1" ht="15.75" customHeight="1">
      <c r="A477" s="24"/>
    </row>
    <row r="478" spans="1:1" ht="15.75" customHeight="1">
      <c r="A478" s="24"/>
    </row>
    <row r="479" spans="1:1" ht="15.75" customHeight="1">
      <c r="A479" s="24"/>
    </row>
    <row r="480" spans="1:1" ht="15.75" customHeight="1">
      <c r="A480" s="24"/>
    </row>
    <row r="481" spans="1:1" ht="15.75" customHeight="1">
      <c r="A481" s="24"/>
    </row>
    <row r="482" spans="1:1" ht="15.75" customHeight="1">
      <c r="A482" s="24"/>
    </row>
    <row r="483" spans="1:1" ht="15.75" customHeight="1">
      <c r="A483" s="24"/>
    </row>
    <row r="484" spans="1:1" ht="15.75" customHeight="1">
      <c r="A484" s="24"/>
    </row>
    <row r="485" spans="1:1" ht="15.75" customHeight="1">
      <c r="A485" s="24"/>
    </row>
    <row r="486" spans="1:1" ht="15.75" customHeight="1">
      <c r="A486" s="24"/>
    </row>
    <row r="487" spans="1:1" ht="15.75" customHeight="1">
      <c r="A487" s="24"/>
    </row>
    <row r="488" spans="1:1" ht="15.75" customHeight="1">
      <c r="A488" s="24"/>
    </row>
    <row r="489" spans="1:1" ht="15.75" customHeight="1">
      <c r="A489" s="24"/>
    </row>
    <row r="490" spans="1:1" ht="15.75" customHeight="1">
      <c r="A490" s="24"/>
    </row>
    <row r="491" spans="1:1" ht="15.75" customHeight="1">
      <c r="A491" s="24"/>
    </row>
    <row r="492" spans="1:1" ht="15.75" customHeight="1">
      <c r="A492" s="24"/>
    </row>
    <row r="493" spans="1:1" ht="15.75" customHeight="1">
      <c r="A493" s="24"/>
    </row>
    <row r="494" spans="1:1" ht="15.75" customHeight="1">
      <c r="A494" s="24"/>
    </row>
    <row r="495" spans="1:1" ht="15.75" customHeight="1">
      <c r="A495" s="24"/>
    </row>
    <row r="496" spans="1:1" ht="15.75" customHeight="1">
      <c r="A496" s="24"/>
    </row>
    <row r="497" spans="1:1" ht="15.75" customHeight="1">
      <c r="A497" s="24"/>
    </row>
    <row r="498" spans="1:1" ht="15.75" customHeight="1">
      <c r="A498" s="24"/>
    </row>
    <row r="499" spans="1:1" ht="15.75" customHeight="1">
      <c r="A499" s="24"/>
    </row>
    <row r="500" spans="1:1" ht="15.75" customHeight="1">
      <c r="A500" s="24"/>
    </row>
    <row r="501" spans="1:1" ht="15.75" customHeight="1">
      <c r="A501" s="24"/>
    </row>
    <row r="502" spans="1:1" ht="15.75" customHeight="1">
      <c r="A502" s="24"/>
    </row>
    <row r="503" spans="1:1" ht="15.75" customHeight="1">
      <c r="A503" s="24"/>
    </row>
    <row r="504" spans="1:1" ht="15.75" customHeight="1">
      <c r="A504" s="24"/>
    </row>
    <row r="505" spans="1:1" ht="15.75" customHeight="1">
      <c r="A505" s="24"/>
    </row>
    <row r="506" spans="1:1" ht="15.75" customHeight="1">
      <c r="A506" s="24"/>
    </row>
    <row r="507" spans="1:1" ht="15.75" customHeight="1">
      <c r="A507" s="24"/>
    </row>
    <row r="508" spans="1:1" ht="15.75" customHeight="1">
      <c r="A508" s="24"/>
    </row>
    <row r="509" spans="1:1" ht="15.75" customHeight="1">
      <c r="A509" s="24"/>
    </row>
    <row r="510" spans="1:1" ht="15.75" customHeight="1">
      <c r="A510" s="24"/>
    </row>
    <row r="511" spans="1:1" ht="15.75" customHeight="1">
      <c r="A511" s="24"/>
    </row>
    <row r="512" spans="1:1" ht="15.75" customHeight="1">
      <c r="A512" s="24"/>
    </row>
    <row r="513" spans="1:1" ht="15.75" customHeight="1">
      <c r="A513" s="24"/>
    </row>
    <row r="514" spans="1:1" ht="15.75" customHeight="1">
      <c r="A514" s="24"/>
    </row>
    <row r="515" spans="1:1" ht="15.75" customHeight="1">
      <c r="A515" s="24"/>
    </row>
    <row r="516" spans="1:1" ht="15.75" customHeight="1">
      <c r="A516" s="24"/>
    </row>
    <row r="517" spans="1:1" ht="15.75" customHeight="1">
      <c r="A517" s="24"/>
    </row>
    <row r="518" spans="1:1" ht="15.75" customHeight="1">
      <c r="A518" s="24"/>
    </row>
    <row r="519" spans="1:1" ht="15.75" customHeight="1">
      <c r="A519" s="24"/>
    </row>
    <row r="520" spans="1:1" ht="15.75" customHeight="1">
      <c r="A520" s="24"/>
    </row>
    <row r="521" spans="1:1" ht="15.75" customHeight="1">
      <c r="A521" s="24"/>
    </row>
    <row r="522" spans="1:1" ht="15.75" customHeight="1">
      <c r="A522" s="24"/>
    </row>
    <row r="523" spans="1:1" ht="15.75" customHeight="1">
      <c r="A523" s="24"/>
    </row>
    <row r="524" spans="1:1" ht="15.75" customHeight="1">
      <c r="A524" s="24"/>
    </row>
    <row r="525" spans="1:1" ht="15.75" customHeight="1">
      <c r="A525" s="24"/>
    </row>
    <row r="526" spans="1:1" ht="15.75" customHeight="1">
      <c r="A526" s="24"/>
    </row>
    <row r="527" spans="1:1" ht="15.75" customHeight="1">
      <c r="A527" s="24"/>
    </row>
    <row r="528" spans="1:1" ht="15.75" customHeight="1">
      <c r="A528" s="24"/>
    </row>
    <row r="529" spans="1:1" ht="15.75" customHeight="1">
      <c r="A529" s="24"/>
    </row>
    <row r="530" spans="1:1" ht="15.75" customHeight="1">
      <c r="A530" s="24"/>
    </row>
    <row r="531" spans="1:1" ht="15.75" customHeight="1">
      <c r="A531" s="24"/>
    </row>
    <row r="532" spans="1:1" ht="15.75" customHeight="1">
      <c r="A532" s="24"/>
    </row>
    <row r="533" spans="1:1" ht="15.75" customHeight="1">
      <c r="A533" s="24"/>
    </row>
    <row r="534" spans="1:1" ht="15.75" customHeight="1">
      <c r="A534" s="24"/>
    </row>
    <row r="535" spans="1:1" ht="15.75" customHeight="1">
      <c r="A535" s="24"/>
    </row>
    <row r="536" spans="1:1" ht="15.75" customHeight="1">
      <c r="A536" s="24"/>
    </row>
    <row r="537" spans="1:1" ht="15.75" customHeight="1">
      <c r="A537" s="24"/>
    </row>
    <row r="538" spans="1:1" ht="15.75" customHeight="1">
      <c r="A538" s="24"/>
    </row>
    <row r="539" spans="1:1" ht="15.75" customHeight="1">
      <c r="A539" s="24"/>
    </row>
    <row r="540" spans="1:1" ht="15.75" customHeight="1">
      <c r="A540" s="24"/>
    </row>
    <row r="541" spans="1:1" ht="15.75" customHeight="1">
      <c r="A541" s="24"/>
    </row>
    <row r="542" spans="1:1" ht="15.75" customHeight="1">
      <c r="A542" s="24"/>
    </row>
    <row r="543" spans="1:1" ht="15.75" customHeight="1">
      <c r="A543" s="24"/>
    </row>
    <row r="544" spans="1:1" ht="15.75" customHeight="1">
      <c r="A544" s="24"/>
    </row>
    <row r="545" spans="1:1" ht="15.75" customHeight="1">
      <c r="A545" s="24"/>
    </row>
    <row r="546" spans="1:1" ht="15.75" customHeight="1">
      <c r="A546" s="24"/>
    </row>
    <row r="547" spans="1:1" ht="15.75" customHeight="1">
      <c r="A547" s="24"/>
    </row>
    <row r="548" spans="1:1" ht="15.75" customHeight="1">
      <c r="A548" s="24"/>
    </row>
    <row r="549" spans="1:1" ht="15.75" customHeight="1">
      <c r="A549" s="24"/>
    </row>
    <row r="550" spans="1:1" ht="15.75" customHeight="1">
      <c r="A550" s="24"/>
    </row>
    <row r="551" spans="1:1" ht="15.75" customHeight="1">
      <c r="A551" s="24"/>
    </row>
    <row r="552" spans="1:1" ht="15.75" customHeight="1">
      <c r="A552" s="24"/>
    </row>
    <row r="553" spans="1:1" ht="15.75" customHeight="1">
      <c r="A553" s="24"/>
    </row>
    <row r="554" spans="1:1" ht="15.75" customHeight="1">
      <c r="A554" s="24"/>
    </row>
    <row r="555" spans="1:1" ht="15.75" customHeight="1">
      <c r="A555" s="24"/>
    </row>
    <row r="556" spans="1:1" ht="15.75" customHeight="1">
      <c r="A556" s="24"/>
    </row>
    <row r="557" spans="1:1" ht="15.75" customHeight="1">
      <c r="A557" s="24"/>
    </row>
    <row r="558" spans="1:1" ht="15.75" customHeight="1">
      <c r="A558" s="24"/>
    </row>
    <row r="559" spans="1:1" ht="15.75" customHeight="1">
      <c r="A559" s="24"/>
    </row>
    <row r="560" spans="1:1" ht="15.75" customHeight="1">
      <c r="A560" s="24"/>
    </row>
    <row r="561" spans="1:1" ht="15.75" customHeight="1">
      <c r="A561" s="24"/>
    </row>
    <row r="562" spans="1:1" ht="15.75" customHeight="1">
      <c r="A562" s="24"/>
    </row>
    <row r="563" spans="1:1" ht="15.75" customHeight="1">
      <c r="A563" s="24"/>
    </row>
    <row r="564" spans="1:1" ht="15.75" customHeight="1">
      <c r="A564" s="24"/>
    </row>
    <row r="565" spans="1:1" ht="15.75" customHeight="1">
      <c r="A565" s="24"/>
    </row>
    <row r="566" spans="1:1" ht="15.75" customHeight="1">
      <c r="A566" s="24"/>
    </row>
    <row r="567" spans="1:1" ht="15.75" customHeight="1">
      <c r="A567" s="24"/>
    </row>
    <row r="568" spans="1:1" ht="15.75" customHeight="1">
      <c r="A568" s="24"/>
    </row>
    <row r="569" spans="1:1" ht="15.75" customHeight="1">
      <c r="A569" s="24"/>
    </row>
    <row r="570" spans="1:1" ht="15.75" customHeight="1">
      <c r="A570" s="24"/>
    </row>
    <row r="571" spans="1:1" ht="15.75" customHeight="1">
      <c r="A571" s="24"/>
    </row>
    <row r="572" spans="1:1" ht="15.75" customHeight="1">
      <c r="A572" s="24"/>
    </row>
    <row r="573" spans="1:1" ht="15.75" customHeight="1">
      <c r="A573" s="24"/>
    </row>
    <row r="574" spans="1:1" ht="15.75" customHeight="1">
      <c r="A574" s="24"/>
    </row>
    <row r="575" spans="1:1" ht="15.75" customHeight="1">
      <c r="A575" s="24"/>
    </row>
    <row r="576" spans="1:1" ht="15.75" customHeight="1">
      <c r="A576" s="24"/>
    </row>
    <row r="577" spans="1:1" ht="15.75" customHeight="1">
      <c r="A577" s="24"/>
    </row>
    <row r="578" spans="1:1" ht="15.75" customHeight="1">
      <c r="A578" s="24"/>
    </row>
    <row r="579" spans="1:1" ht="15.75" customHeight="1">
      <c r="A579" s="24"/>
    </row>
    <row r="580" spans="1:1" ht="15.75" customHeight="1">
      <c r="A580" s="24"/>
    </row>
    <row r="581" spans="1:1" ht="15.75" customHeight="1">
      <c r="A581" s="24"/>
    </row>
    <row r="582" spans="1:1" ht="15.75" customHeight="1">
      <c r="A582" s="24"/>
    </row>
    <row r="583" spans="1:1" ht="15.75" customHeight="1">
      <c r="A583" s="24"/>
    </row>
    <row r="584" spans="1:1" ht="15.75" customHeight="1">
      <c r="A584" s="24"/>
    </row>
    <row r="585" spans="1:1" ht="15.75" customHeight="1">
      <c r="A585" s="24"/>
    </row>
    <row r="586" spans="1:1" ht="15.75" customHeight="1">
      <c r="A586" s="24"/>
    </row>
    <row r="587" spans="1:1" ht="15.75" customHeight="1">
      <c r="A587" s="24"/>
    </row>
    <row r="588" spans="1:1" ht="15.75" customHeight="1">
      <c r="A588" s="24"/>
    </row>
    <row r="589" spans="1:1" ht="15.75" customHeight="1">
      <c r="A589" s="24"/>
    </row>
    <row r="590" spans="1:1" ht="15.75" customHeight="1">
      <c r="A590" s="24"/>
    </row>
    <row r="591" spans="1:1" ht="15.75" customHeight="1">
      <c r="A591" s="24"/>
    </row>
    <row r="592" spans="1:1" ht="15.75" customHeight="1">
      <c r="A592" s="24"/>
    </row>
    <row r="593" spans="1:1" ht="15.75" customHeight="1">
      <c r="A593" s="24"/>
    </row>
    <row r="594" spans="1:1" ht="15.75" customHeight="1">
      <c r="A594" s="24"/>
    </row>
    <row r="595" spans="1:1" ht="15.75" customHeight="1">
      <c r="A595" s="24"/>
    </row>
    <row r="596" spans="1:1" ht="15.75" customHeight="1">
      <c r="A596" s="24"/>
    </row>
    <row r="597" spans="1:1" ht="15.75" customHeight="1">
      <c r="A597" s="24"/>
    </row>
    <row r="598" spans="1:1" ht="15.75" customHeight="1">
      <c r="A598" s="24"/>
    </row>
    <row r="599" spans="1:1" ht="15.75" customHeight="1">
      <c r="A599" s="24"/>
    </row>
    <row r="600" spans="1:1" ht="15.75" customHeight="1">
      <c r="A600" s="24"/>
    </row>
    <row r="601" spans="1:1" ht="15.75" customHeight="1">
      <c r="A601" s="24"/>
    </row>
    <row r="602" spans="1:1" ht="15.75" customHeight="1">
      <c r="A602" s="24"/>
    </row>
    <row r="603" spans="1:1" ht="15.75" customHeight="1">
      <c r="A603" s="24"/>
    </row>
    <row r="604" spans="1:1" ht="15.75" customHeight="1">
      <c r="A604" s="24"/>
    </row>
    <row r="605" spans="1:1" ht="15.75" customHeight="1">
      <c r="A605" s="24"/>
    </row>
    <row r="606" spans="1:1" ht="15.75" customHeight="1">
      <c r="A606" s="24"/>
    </row>
    <row r="607" spans="1:1" ht="15.75" customHeight="1">
      <c r="A607" s="24"/>
    </row>
    <row r="608" spans="1:1" ht="15.75" customHeight="1">
      <c r="A608" s="24"/>
    </row>
    <row r="609" spans="1:1" ht="15.75" customHeight="1">
      <c r="A609" s="24"/>
    </row>
    <row r="610" spans="1:1" ht="15.75" customHeight="1">
      <c r="A610" s="24"/>
    </row>
    <row r="611" spans="1:1" ht="15.75" customHeight="1">
      <c r="A611" s="24"/>
    </row>
    <row r="612" spans="1:1" ht="15.75" customHeight="1">
      <c r="A612" s="24"/>
    </row>
    <row r="613" spans="1:1" ht="15.75" customHeight="1">
      <c r="A613" s="24"/>
    </row>
    <row r="614" spans="1:1" ht="15.75" customHeight="1">
      <c r="A614" s="24"/>
    </row>
    <row r="615" spans="1:1" ht="15.75" customHeight="1">
      <c r="A615" s="24"/>
    </row>
    <row r="616" spans="1:1" ht="15.75" customHeight="1">
      <c r="A616" s="24"/>
    </row>
    <row r="617" spans="1:1" ht="15.75" customHeight="1">
      <c r="A617" s="24"/>
    </row>
    <row r="618" spans="1:1" ht="15.75" customHeight="1">
      <c r="A618" s="24"/>
    </row>
    <row r="619" spans="1:1" ht="15.75" customHeight="1">
      <c r="A619" s="24"/>
    </row>
    <row r="620" spans="1:1" ht="15.75" customHeight="1">
      <c r="A620" s="24"/>
    </row>
    <row r="621" spans="1:1" ht="15.75" customHeight="1">
      <c r="A621" s="24"/>
    </row>
    <row r="622" spans="1:1" ht="15.75" customHeight="1">
      <c r="A622" s="24"/>
    </row>
    <row r="623" spans="1:1" ht="15.75" customHeight="1">
      <c r="A623" s="24"/>
    </row>
    <row r="624" spans="1:1" ht="15.75" customHeight="1">
      <c r="A624" s="24"/>
    </row>
    <row r="625" spans="1:1" ht="15.75" customHeight="1">
      <c r="A625" s="24"/>
    </row>
    <row r="626" spans="1:1" ht="15.75" customHeight="1">
      <c r="A626" s="24"/>
    </row>
    <row r="627" spans="1:1" ht="15.75" customHeight="1">
      <c r="A627" s="24"/>
    </row>
    <row r="628" spans="1:1" ht="15.75" customHeight="1">
      <c r="A628" s="24"/>
    </row>
    <row r="629" spans="1:1" ht="15.75" customHeight="1">
      <c r="A629" s="24"/>
    </row>
    <row r="630" spans="1:1" ht="15.75" customHeight="1">
      <c r="A630" s="24"/>
    </row>
    <row r="631" spans="1:1" ht="15.75" customHeight="1">
      <c r="A631" s="24"/>
    </row>
    <row r="632" spans="1:1" ht="15.75" customHeight="1">
      <c r="A632" s="24"/>
    </row>
    <row r="633" spans="1:1" ht="15.75" customHeight="1">
      <c r="A633" s="24"/>
    </row>
    <row r="634" spans="1:1" ht="15.75" customHeight="1">
      <c r="A634" s="24"/>
    </row>
    <row r="635" spans="1:1" ht="15.75" customHeight="1">
      <c r="A635" s="24"/>
    </row>
    <row r="636" spans="1:1" ht="15.75" customHeight="1">
      <c r="A636" s="24"/>
    </row>
    <row r="637" spans="1:1" ht="15.75" customHeight="1">
      <c r="A637" s="24"/>
    </row>
    <row r="638" spans="1:1" ht="15.75" customHeight="1">
      <c r="A638" s="24"/>
    </row>
    <row r="639" spans="1:1" ht="15.75" customHeight="1">
      <c r="A639" s="24"/>
    </row>
    <row r="640" spans="1:1" ht="15.75" customHeight="1">
      <c r="A640" s="24"/>
    </row>
    <row r="641" spans="1:1" ht="15.75" customHeight="1">
      <c r="A641" s="24"/>
    </row>
    <row r="642" spans="1:1" ht="15.75" customHeight="1">
      <c r="A642" s="24"/>
    </row>
    <row r="643" spans="1:1" ht="15.75" customHeight="1">
      <c r="A643" s="24"/>
    </row>
    <row r="644" spans="1:1" ht="15.75" customHeight="1">
      <c r="A644" s="24"/>
    </row>
    <row r="645" spans="1:1" ht="15.75" customHeight="1">
      <c r="A645" s="24"/>
    </row>
    <row r="646" spans="1:1" ht="15.75" customHeight="1">
      <c r="A646" s="24"/>
    </row>
    <row r="647" spans="1:1" ht="15.75" customHeight="1">
      <c r="A647" s="24"/>
    </row>
    <row r="648" spans="1:1" ht="15.75" customHeight="1">
      <c r="A648" s="24"/>
    </row>
    <row r="649" spans="1:1" ht="15.75" customHeight="1">
      <c r="A649" s="24"/>
    </row>
    <row r="650" spans="1:1" ht="15.75" customHeight="1">
      <c r="A650" s="24"/>
    </row>
    <row r="651" spans="1:1" ht="15.75" customHeight="1">
      <c r="A651" s="24"/>
    </row>
    <row r="652" spans="1:1" ht="15.75" customHeight="1">
      <c r="A652" s="24"/>
    </row>
    <row r="653" spans="1:1" ht="15.75" customHeight="1">
      <c r="A653" s="24"/>
    </row>
    <row r="654" spans="1:1" ht="15.75" customHeight="1">
      <c r="A654" s="24"/>
    </row>
    <row r="655" spans="1:1" ht="15.75" customHeight="1">
      <c r="A655" s="24"/>
    </row>
    <row r="656" spans="1:1" ht="15.75" customHeight="1">
      <c r="A656" s="24"/>
    </row>
    <row r="657" spans="1:1" ht="15.75" customHeight="1">
      <c r="A657" s="24"/>
    </row>
    <row r="658" spans="1:1" ht="15.75" customHeight="1">
      <c r="A658" s="24"/>
    </row>
    <row r="659" spans="1:1" ht="15.75" customHeight="1">
      <c r="A659" s="24"/>
    </row>
    <row r="660" spans="1:1" ht="15.75" customHeight="1">
      <c r="A660" s="24"/>
    </row>
    <row r="661" spans="1:1" ht="15.75" customHeight="1">
      <c r="A661" s="24"/>
    </row>
    <row r="662" spans="1:1" ht="15.75" customHeight="1">
      <c r="A662" s="24"/>
    </row>
    <row r="663" spans="1:1" ht="15.75" customHeight="1">
      <c r="A663" s="24"/>
    </row>
    <row r="664" spans="1:1" ht="15.75" customHeight="1">
      <c r="A664" s="24"/>
    </row>
    <row r="665" spans="1:1" ht="15.75" customHeight="1">
      <c r="A665" s="24"/>
    </row>
    <row r="666" spans="1:1" ht="15.75" customHeight="1">
      <c r="A666" s="24"/>
    </row>
    <row r="667" spans="1:1" ht="15.75" customHeight="1">
      <c r="A667" s="24"/>
    </row>
    <row r="668" spans="1:1" ht="15.75" customHeight="1">
      <c r="A668" s="24"/>
    </row>
    <row r="669" spans="1:1" ht="15.75" customHeight="1">
      <c r="A669" s="24"/>
    </row>
    <row r="670" spans="1:1" ht="15.75" customHeight="1">
      <c r="A670" s="24"/>
    </row>
    <row r="671" spans="1:1" ht="15.75" customHeight="1">
      <c r="A671" s="24"/>
    </row>
    <row r="672" spans="1:1" ht="15.75" customHeight="1">
      <c r="A672" s="24"/>
    </row>
    <row r="673" spans="1:1" ht="15.75" customHeight="1">
      <c r="A673" s="24"/>
    </row>
    <row r="674" spans="1:1" ht="15.75" customHeight="1">
      <c r="A674" s="24"/>
    </row>
    <row r="675" spans="1:1" ht="15.75" customHeight="1">
      <c r="A675" s="24"/>
    </row>
    <row r="676" spans="1:1" ht="15.75" customHeight="1">
      <c r="A676" s="24"/>
    </row>
    <row r="677" spans="1:1" ht="15.75" customHeight="1">
      <c r="A677" s="24"/>
    </row>
    <row r="678" spans="1:1" ht="15.75" customHeight="1">
      <c r="A678" s="24"/>
    </row>
    <row r="679" spans="1:1" ht="15.75" customHeight="1">
      <c r="A679" s="24"/>
    </row>
    <row r="680" spans="1:1" ht="15.75" customHeight="1">
      <c r="A680" s="24"/>
    </row>
    <row r="681" spans="1:1" ht="15.75" customHeight="1">
      <c r="A681" s="24"/>
    </row>
    <row r="682" spans="1:1" ht="15.75" customHeight="1">
      <c r="A682" s="24"/>
    </row>
    <row r="683" spans="1:1" ht="15.75" customHeight="1">
      <c r="A683" s="24"/>
    </row>
    <row r="684" spans="1:1" ht="15.75" customHeight="1">
      <c r="A684" s="24"/>
    </row>
    <row r="685" spans="1:1" ht="15.75" customHeight="1">
      <c r="A685" s="24"/>
    </row>
    <row r="686" spans="1:1" ht="15.75" customHeight="1">
      <c r="A686" s="24"/>
    </row>
    <row r="687" spans="1:1" ht="15.75" customHeight="1">
      <c r="A687" s="24"/>
    </row>
    <row r="688" spans="1:1" ht="15.75" customHeight="1">
      <c r="A688" s="24"/>
    </row>
    <row r="689" spans="1:1" ht="15.75" customHeight="1">
      <c r="A689" s="24"/>
    </row>
    <row r="690" spans="1:1" ht="15.75" customHeight="1">
      <c r="A690" s="24"/>
    </row>
    <row r="691" spans="1:1" ht="15.75" customHeight="1">
      <c r="A691" s="24"/>
    </row>
    <row r="692" spans="1:1" ht="15.75" customHeight="1">
      <c r="A692" s="24"/>
    </row>
    <row r="693" spans="1:1" ht="15.75" customHeight="1">
      <c r="A693" s="24"/>
    </row>
    <row r="694" spans="1:1" ht="15.75" customHeight="1">
      <c r="A694" s="24"/>
    </row>
    <row r="695" spans="1:1" ht="15.75" customHeight="1">
      <c r="A695" s="24"/>
    </row>
    <row r="696" spans="1:1" ht="15.75" customHeight="1">
      <c r="A696" s="24"/>
    </row>
    <row r="697" spans="1:1" ht="15.75" customHeight="1">
      <c r="A697" s="24"/>
    </row>
    <row r="698" spans="1:1" ht="15.75" customHeight="1">
      <c r="A698" s="24"/>
    </row>
    <row r="699" spans="1:1" ht="15.75" customHeight="1">
      <c r="A699" s="24"/>
    </row>
    <row r="700" spans="1:1" ht="15.75" customHeight="1">
      <c r="A700" s="24"/>
    </row>
    <row r="701" spans="1:1" ht="15.75" customHeight="1">
      <c r="A701" s="24"/>
    </row>
    <row r="702" spans="1:1" ht="15.75" customHeight="1">
      <c r="A702" s="24"/>
    </row>
    <row r="703" spans="1:1" ht="15.75" customHeight="1">
      <c r="A703" s="24"/>
    </row>
    <row r="704" spans="1:1" ht="15.75" customHeight="1">
      <c r="A704" s="24"/>
    </row>
    <row r="705" spans="1:1" ht="15.75" customHeight="1">
      <c r="A705" s="24"/>
    </row>
    <row r="706" spans="1:1" ht="15.75" customHeight="1">
      <c r="A706" s="24"/>
    </row>
    <row r="707" spans="1:1" ht="15.75" customHeight="1">
      <c r="A707" s="24"/>
    </row>
    <row r="708" spans="1:1" ht="15.75" customHeight="1">
      <c r="A708" s="24"/>
    </row>
    <row r="709" spans="1:1" ht="15.75" customHeight="1">
      <c r="A709" s="24"/>
    </row>
    <row r="710" spans="1:1" ht="15.75" customHeight="1">
      <c r="A710" s="24"/>
    </row>
    <row r="711" spans="1:1" ht="15.75" customHeight="1">
      <c r="A711" s="24"/>
    </row>
    <row r="712" spans="1:1" ht="15.75" customHeight="1">
      <c r="A712" s="24"/>
    </row>
    <row r="713" spans="1:1" ht="15.75" customHeight="1">
      <c r="A713" s="24"/>
    </row>
    <row r="714" spans="1:1" ht="15.75" customHeight="1">
      <c r="A714" s="24"/>
    </row>
    <row r="715" spans="1:1" ht="15.75" customHeight="1">
      <c r="A715" s="24"/>
    </row>
    <row r="716" spans="1:1" ht="15.75" customHeight="1">
      <c r="A716" s="24"/>
    </row>
    <row r="717" spans="1:1" ht="15.75" customHeight="1">
      <c r="A717" s="24"/>
    </row>
    <row r="718" spans="1:1" ht="15.75" customHeight="1">
      <c r="A718" s="24"/>
    </row>
    <row r="719" spans="1:1" ht="15.75" customHeight="1">
      <c r="A719" s="24"/>
    </row>
    <row r="720" spans="1:1" ht="15.75" customHeight="1">
      <c r="A720" s="24"/>
    </row>
    <row r="721" spans="1:1" ht="15.75" customHeight="1">
      <c r="A721" s="24"/>
    </row>
    <row r="722" spans="1:1" ht="15.75" customHeight="1">
      <c r="A722" s="24"/>
    </row>
    <row r="723" spans="1:1" ht="15.75" customHeight="1">
      <c r="A723" s="24"/>
    </row>
    <row r="724" spans="1:1" ht="15.75" customHeight="1">
      <c r="A724" s="24"/>
    </row>
    <row r="725" spans="1:1" ht="15.75" customHeight="1">
      <c r="A725" s="24"/>
    </row>
    <row r="726" spans="1:1" ht="15.75" customHeight="1">
      <c r="A726" s="24"/>
    </row>
    <row r="727" spans="1:1" ht="15.75" customHeight="1">
      <c r="A727" s="24"/>
    </row>
    <row r="728" spans="1:1" ht="15.75" customHeight="1">
      <c r="A728" s="24"/>
    </row>
    <row r="729" spans="1:1" ht="15.75" customHeight="1">
      <c r="A729" s="24"/>
    </row>
    <row r="730" spans="1:1" ht="15.75" customHeight="1">
      <c r="A730" s="24"/>
    </row>
    <row r="731" spans="1:1" ht="15.75" customHeight="1">
      <c r="A731" s="24"/>
    </row>
    <row r="732" spans="1:1" ht="15.75" customHeight="1">
      <c r="A732" s="24"/>
    </row>
    <row r="733" spans="1:1" ht="15.75" customHeight="1">
      <c r="A733" s="24"/>
    </row>
    <row r="734" spans="1:1" ht="15.75" customHeight="1">
      <c r="A734" s="24"/>
    </row>
    <row r="735" spans="1:1" ht="15.75" customHeight="1">
      <c r="A735" s="24"/>
    </row>
    <row r="736" spans="1:1" ht="15.75" customHeight="1">
      <c r="A736" s="24"/>
    </row>
    <row r="737" spans="1:1" ht="15.75" customHeight="1">
      <c r="A737" s="24"/>
    </row>
    <row r="738" spans="1:1" ht="15.75" customHeight="1">
      <c r="A738" s="24"/>
    </row>
    <row r="739" spans="1:1" ht="15.75" customHeight="1">
      <c r="A739" s="24"/>
    </row>
    <row r="740" spans="1:1" ht="15.75" customHeight="1">
      <c r="A740" s="24"/>
    </row>
    <row r="741" spans="1:1" ht="15.75" customHeight="1">
      <c r="A741" s="24"/>
    </row>
    <row r="742" spans="1:1" ht="15.75" customHeight="1">
      <c r="A742" s="24"/>
    </row>
    <row r="743" spans="1:1" ht="15.75" customHeight="1">
      <c r="A743" s="24"/>
    </row>
    <row r="744" spans="1:1" ht="15.75" customHeight="1">
      <c r="A744" s="24"/>
    </row>
    <row r="745" spans="1:1" ht="15.75" customHeight="1">
      <c r="A745" s="24"/>
    </row>
    <row r="746" spans="1:1" ht="15.75" customHeight="1">
      <c r="A746" s="24"/>
    </row>
    <row r="747" spans="1:1" ht="15.75" customHeight="1">
      <c r="A747" s="24"/>
    </row>
    <row r="748" spans="1:1" ht="15.75" customHeight="1">
      <c r="A748" s="24"/>
    </row>
    <row r="749" spans="1:1" ht="15.75" customHeight="1">
      <c r="A749" s="24"/>
    </row>
    <row r="750" spans="1:1" ht="15.75" customHeight="1">
      <c r="A750" s="24"/>
    </row>
    <row r="751" spans="1:1" ht="15.75" customHeight="1">
      <c r="A751" s="24"/>
    </row>
    <row r="752" spans="1:1" ht="15.75" customHeight="1">
      <c r="A752" s="24"/>
    </row>
    <row r="753" spans="1:1" ht="15.75" customHeight="1">
      <c r="A753" s="24"/>
    </row>
    <row r="754" spans="1:1" ht="15.75" customHeight="1">
      <c r="A754" s="24"/>
    </row>
    <row r="755" spans="1:1" ht="15.75" customHeight="1">
      <c r="A755" s="24"/>
    </row>
    <row r="756" spans="1:1" ht="15.75" customHeight="1">
      <c r="A756" s="24"/>
    </row>
    <row r="757" spans="1:1" ht="15.75" customHeight="1">
      <c r="A757" s="24"/>
    </row>
    <row r="758" spans="1:1" ht="15.75" customHeight="1">
      <c r="A758" s="24"/>
    </row>
    <row r="759" spans="1:1" ht="15.75" customHeight="1">
      <c r="A759" s="24"/>
    </row>
    <row r="760" spans="1:1" ht="15.75" customHeight="1">
      <c r="A760" s="24"/>
    </row>
    <row r="761" spans="1:1" ht="15.75" customHeight="1">
      <c r="A761" s="24"/>
    </row>
    <row r="762" spans="1:1" ht="15.75" customHeight="1">
      <c r="A762" s="24"/>
    </row>
    <row r="763" spans="1:1" ht="15.75" customHeight="1">
      <c r="A763" s="24"/>
    </row>
    <row r="764" spans="1:1" ht="15.75" customHeight="1">
      <c r="A764" s="24"/>
    </row>
    <row r="765" spans="1:1" ht="15.75" customHeight="1">
      <c r="A765" s="24"/>
    </row>
    <row r="766" spans="1:1" ht="15.75" customHeight="1">
      <c r="A766" s="24"/>
    </row>
    <row r="767" spans="1:1" ht="15.75" customHeight="1">
      <c r="A767" s="24"/>
    </row>
    <row r="768" spans="1:1" ht="15.75" customHeight="1">
      <c r="A768" s="24"/>
    </row>
    <row r="769" spans="1:1" ht="15.75" customHeight="1">
      <c r="A769" s="24"/>
    </row>
    <row r="770" spans="1:1" ht="15.75" customHeight="1">
      <c r="A770" s="24"/>
    </row>
    <row r="771" spans="1:1" ht="15.75" customHeight="1">
      <c r="A771" s="24"/>
    </row>
    <row r="772" spans="1:1" ht="15.75" customHeight="1">
      <c r="A772" s="24"/>
    </row>
    <row r="773" spans="1:1" ht="15.75" customHeight="1">
      <c r="A773" s="24"/>
    </row>
    <row r="774" spans="1:1" ht="15.75" customHeight="1">
      <c r="A774" s="24"/>
    </row>
    <row r="775" spans="1:1" ht="15.75" customHeight="1">
      <c r="A775" s="24"/>
    </row>
    <row r="776" spans="1:1" ht="15.75" customHeight="1">
      <c r="A776" s="24"/>
    </row>
    <row r="777" spans="1:1" ht="15.75" customHeight="1">
      <c r="A777" s="24"/>
    </row>
    <row r="778" spans="1:1" ht="15.75" customHeight="1">
      <c r="A778" s="24"/>
    </row>
    <row r="779" spans="1:1" ht="15.75" customHeight="1">
      <c r="A779" s="24"/>
    </row>
    <row r="780" spans="1:1" ht="15.75" customHeight="1">
      <c r="A780" s="24"/>
    </row>
    <row r="781" spans="1:1" ht="15.75" customHeight="1">
      <c r="A781" s="24"/>
    </row>
    <row r="782" spans="1:1" ht="15.75" customHeight="1">
      <c r="A782" s="24"/>
    </row>
    <row r="783" spans="1:1" ht="15.75" customHeight="1">
      <c r="A783" s="24"/>
    </row>
    <row r="784" spans="1:1" ht="15.75" customHeight="1">
      <c r="A784" s="24"/>
    </row>
    <row r="785" spans="1:1" ht="15.75" customHeight="1">
      <c r="A785" s="24"/>
    </row>
    <row r="786" spans="1:1" ht="15.75" customHeight="1">
      <c r="A786" s="24"/>
    </row>
    <row r="787" spans="1:1" ht="15.75" customHeight="1">
      <c r="A787" s="24"/>
    </row>
    <row r="788" spans="1:1" ht="15.75" customHeight="1">
      <c r="A788" s="24"/>
    </row>
    <row r="789" spans="1:1" ht="15.75" customHeight="1">
      <c r="A789" s="24"/>
    </row>
    <row r="790" spans="1:1" ht="15.75" customHeight="1">
      <c r="A790" s="24"/>
    </row>
    <row r="791" spans="1:1" ht="15.75" customHeight="1">
      <c r="A791" s="24"/>
    </row>
    <row r="792" spans="1:1" ht="15.75" customHeight="1">
      <c r="A792" s="24"/>
    </row>
    <row r="793" spans="1:1" ht="15.75" customHeight="1">
      <c r="A793" s="24"/>
    </row>
    <row r="794" spans="1:1" ht="15.75" customHeight="1">
      <c r="A794" s="24"/>
    </row>
    <row r="795" spans="1:1" ht="15.75" customHeight="1">
      <c r="A795" s="24"/>
    </row>
    <row r="796" spans="1:1" ht="15.75" customHeight="1">
      <c r="A796" s="24"/>
    </row>
    <row r="797" spans="1:1" ht="15.75" customHeight="1">
      <c r="A797" s="24"/>
    </row>
    <row r="798" spans="1:1" ht="15.75" customHeight="1">
      <c r="A798" s="24"/>
    </row>
    <row r="799" spans="1:1" ht="15.75" customHeight="1">
      <c r="A799" s="24"/>
    </row>
    <row r="800" spans="1:1" ht="15.75" customHeight="1">
      <c r="A800" s="24"/>
    </row>
    <row r="801" spans="1:1" ht="15.75" customHeight="1">
      <c r="A801" s="24"/>
    </row>
    <row r="802" spans="1:1" ht="15.75" customHeight="1">
      <c r="A802" s="24"/>
    </row>
    <row r="803" spans="1:1" ht="15.75" customHeight="1">
      <c r="A803" s="24"/>
    </row>
    <row r="804" spans="1:1" ht="15.75" customHeight="1">
      <c r="A804" s="24"/>
    </row>
    <row r="805" spans="1:1" ht="15.75" customHeight="1">
      <c r="A805" s="24"/>
    </row>
    <row r="806" spans="1:1" ht="15.75" customHeight="1">
      <c r="A806" s="24"/>
    </row>
    <row r="807" spans="1:1" ht="15.75" customHeight="1">
      <c r="A807" s="24"/>
    </row>
    <row r="808" spans="1:1" ht="15.75" customHeight="1">
      <c r="A808" s="24"/>
    </row>
    <row r="809" spans="1:1" ht="15.75" customHeight="1">
      <c r="A809" s="24"/>
    </row>
    <row r="810" spans="1:1" ht="15.75" customHeight="1">
      <c r="A810" s="24"/>
    </row>
    <row r="811" spans="1:1" ht="15.75" customHeight="1">
      <c r="A811" s="24"/>
    </row>
    <row r="812" spans="1:1" ht="15.75" customHeight="1">
      <c r="A812" s="24"/>
    </row>
    <row r="813" spans="1:1" ht="15.75" customHeight="1">
      <c r="A813" s="24"/>
    </row>
    <row r="814" spans="1:1" ht="15.75" customHeight="1">
      <c r="A814" s="24"/>
    </row>
    <row r="815" spans="1:1" ht="15.75" customHeight="1">
      <c r="A815" s="24"/>
    </row>
    <row r="816" spans="1:1" ht="15.75" customHeight="1">
      <c r="A816" s="24"/>
    </row>
    <row r="817" spans="1:1" ht="15.75" customHeight="1">
      <c r="A817" s="24"/>
    </row>
    <row r="818" spans="1:1" ht="15.75" customHeight="1">
      <c r="A818" s="24"/>
    </row>
    <row r="819" spans="1:1" ht="15.75" customHeight="1">
      <c r="A819" s="24"/>
    </row>
    <row r="820" spans="1:1" ht="15.75" customHeight="1">
      <c r="A820" s="24"/>
    </row>
    <row r="821" spans="1:1" ht="15.75" customHeight="1">
      <c r="A821" s="24"/>
    </row>
    <row r="822" spans="1:1" ht="15.75" customHeight="1">
      <c r="A822" s="24"/>
    </row>
    <row r="823" spans="1:1" ht="15.75" customHeight="1">
      <c r="A823" s="24"/>
    </row>
    <row r="824" spans="1:1" ht="15.75" customHeight="1">
      <c r="A824" s="24"/>
    </row>
    <row r="825" spans="1:1" ht="15.75" customHeight="1">
      <c r="A825" s="24"/>
    </row>
    <row r="826" spans="1:1" ht="15.75" customHeight="1">
      <c r="A826" s="24"/>
    </row>
    <row r="827" spans="1:1" ht="15.75" customHeight="1">
      <c r="A827" s="24"/>
    </row>
    <row r="828" spans="1:1" ht="15.75" customHeight="1">
      <c r="A828" s="24"/>
    </row>
    <row r="829" spans="1:1" ht="15.75" customHeight="1">
      <c r="A829" s="24"/>
    </row>
    <row r="830" spans="1:1" ht="15.75" customHeight="1">
      <c r="A830" s="24"/>
    </row>
    <row r="831" spans="1:1" ht="15.75" customHeight="1">
      <c r="A831" s="24"/>
    </row>
    <row r="832" spans="1:1" ht="15.75" customHeight="1">
      <c r="A832" s="24"/>
    </row>
    <row r="833" spans="1:1" ht="15.75" customHeight="1">
      <c r="A833" s="24"/>
    </row>
    <row r="834" spans="1:1" ht="15.75" customHeight="1">
      <c r="A834" s="24"/>
    </row>
    <row r="835" spans="1:1" ht="15.75" customHeight="1">
      <c r="A835" s="24"/>
    </row>
    <row r="836" spans="1:1" ht="15.75" customHeight="1">
      <c r="A836" s="24"/>
    </row>
    <row r="837" spans="1:1" ht="15.75" customHeight="1">
      <c r="A837" s="24"/>
    </row>
    <row r="838" spans="1:1" ht="15.75" customHeight="1">
      <c r="A838" s="24"/>
    </row>
    <row r="839" spans="1:1" ht="15.75" customHeight="1">
      <c r="A839" s="24"/>
    </row>
    <row r="840" spans="1:1" ht="15.75" customHeight="1">
      <c r="A840" s="24"/>
    </row>
    <row r="841" spans="1:1" ht="15.75" customHeight="1">
      <c r="A841" s="24"/>
    </row>
    <row r="842" spans="1:1" ht="15.75" customHeight="1">
      <c r="A842" s="24"/>
    </row>
    <row r="843" spans="1:1" ht="15.75" customHeight="1">
      <c r="A843" s="24"/>
    </row>
    <row r="844" spans="1:1" ht="15.75" customHeight="1">
      <c r="A844" s="24"/>
    </row>
    <row r="845" spans="1:1" ht="15.75" customHeight="1">
      <c r="A845" s="24"/>
    </row>
    <row r="846" spans="1:1" ht="15.75" customHeight="1">
      <c r="A846" s="24"/>
    </row>
    <row r="847" spans="1:1" ht="15.75" customHeight="1">
      <c r="A847" s="24"/>
    </row>
    <row r="848" spans="1:1" ht="15.75" customHeight="1">
      <c r="A848" s="24"/>
    </row>
    <row r="849" spans="1:1" ht="15.75" customHeight="1">
      <c r="A849" s="24"/>
    </row>
    <row r="850" spans="1:1" ht="15.75" customHeight="1">
      <c r="A850" s="24"/>
    </row>
    <row r="851" spans="1:1" ht="15.75" customHeight="1">
      <c r="A851" s="24"/>
    </row>
    <row r="852" spans="1:1" ht="15.75" customHeight="1">
      <c r="A852" s="24"/>
    </row>
    <row r="853" spans="1:1" ht="15.75" customHeight="1">
      <c r="A853" s="24"/>
    </row>
    <row r="854" spans="1:1" ht="15.75" customHeight="1">
      <c r="A854" s="24"/>
    </row>
    <row r="855" spans="1:1" ht="15.75" customHeight="1">
      <c r="A855" s="24"/>
    </row>
    <row r="856" spans="1:1" ht="15.75" customHeight="1">
      <c r="A856" s="24"/>
    </row>
    <row r="857" spans="1:1" ht="15.75" customHeight="1">
      <c r="A857" s="24"/>
    </row>
    <row r="858" spans="1:1" ht="15.75" customHeight="1">
      <c r="A858" s="24"/>
    </row>
    <row r="859" spans="1:1" ht="15.75" customHeight="1">
      <c r="A859" s="24"/>
    </row>
    <row r="860" spans="1:1" ht="15.75" customHeight="1">
      <c r="A860" s="24"/>
    </row>
    <row r="861" spans="1:1" ht="15.75" customHeight="1">
      <c r="A861" s="24"/>
    </row>
    <row r="862" spans="1:1" ht="15.75" customHeight="1">
      <c r="A862" s="24"/>
    </row>
    <row r="863" spans="1:1" ht="15.75" customHeight="1">
      <c r="A863" s="24"/>
    </row>
    <row r="864" spans="1:1" ht="15.75" customHeight="1">
      <c r="A864" s="24"/>
    </row>
    <row r="865" spans="1:1" ht="15.75" customHeight="1">
      <c r="A865" s="24"/>
    </row>
    <row r="866" spans="1:1" ht="15.75" customHeight="1">
      <c r="A866" s="24"/>
    </row>
    <row r="867" spans="1:1" ht="15.75" customHeight="1">
      <c r="A867" s="24"/>
    </row>
    <row r="868" spans="1:1" ht="15.75" customHeight="1">
      <c r="A868" s="24"/>
    </row>
    <row r="869" spans="1:1" ht="15.75" customHeight="1">
      <c r="A869" s="24"/>
    </row>
    <row r="870" spans="1:1" ht="15.75" customHeight="1">
      <c r="A870" s="24"/>
    </row>
    <row r="871" spans="1:1" ht="15.75" customHeight="1">
      <c r="A871" s="24"/>
    </row>
    <row r="872" spans="1:1" ht="15.75" customHeight="1">
      <c r="A872" s="24"/>
    </row>
    <row r="873" spans="1:1" ht="15.75" customHeight="1">
      <c r="A873" s="24"/>
    </row>
    <row r="874" spans="1:1" ht="15.75" customHeight="1">
      <c r="A874" s="24"/>
    </row>
    <row r="875" spans="1:1" ht="15.75" customHeight="1">
      <c r="A875" s="24"/>
    </row>
    <row r="876" spans="1:1" ht="15.75" customHeight="1">
      <c r="A876" s="24"/>
    </row>
    <row r="877" spans="1:1" ht="15.75" customHeight="1">
      <c r="A877" s="24"/>
    </row>
    <row r="878" spans="1:1" ht="15.75" customHeight="1">
      <c r="A878" s="24"/>
    </row>
    <row r="879" spans="1:1" ht="15.75" customHeight="1">
      <c r="A879" s="24"/>
    </row>
    <row r="880" spans="1:1" ht="15.75" customHeight="1">
      <c r="A880" s="24"/>
    </row>
    <row r="881" spans="1:1" ht="15.75" customHeight="1">
      <c r="A881" s="24"/>
    </row>
    <row r="882" spans="1:1" ht="15.75" customHeight="1">
      <c r="A882" s="24"/>
    </row>
    <row r="883" spans="1:1" ht="15.75" customHeight="1">
      <c r="A883" s="24"/>
    </row>
    <row r="884" spans="1:1" ht="15.75" customHeight="1">
      <c r="A884" s="24"/>
    </row>
    <row r="885" spans="1:1" ht="15.75" customHeight="1">
      <c r="A885" s="24"/>
    </row>
    <row r="886" spans="1:1" ht="15.75" customHeight="1">
      <c r="A886" s="24"/>
    </row>
    <row r="887" spans="1:1" ht="15.75" customHeight="1">
      <c r="A887" s="24"/>
    </row>
    <row r="888" spans="1:1" ht="15.75" customHeight="1">
      <c r="A888" s="24"/>
    </row>
    <row r="889" spans="1:1" ht="15.75" customHeight="1">
      <c r="A889" s="24"/>
    </row>
    <row r="890" spans="1:1" ht="15.75" customHeight="1">
      <c r="A890" s="24"/>
    </row>
    <row r="891" spans="1:1" ht="15.75" customHeight="1">
      <c r="A891" s="24"/>
    </row>
    <row r="892" spans="1:1" ht="15.75" customHeight="1">
      <c r="A892" s="24"/>
    </row>
    <row r="893" spans="1:1" ht="15.75" customHeight="1">
      <c r="A893" s="24"/>
    </row>
    <row r="894" spans="1:1" ht="15.75" customHeight="1">
      <c r="A894" s="24"/>
    </row>
    <row r="895" spans="1:1" ht="15.75" customHeight="1">
      <c r="A895" s="24"/>
    </row>
    <row r="896" spans="1:1" ht="15.75" customHeight="1">
      <c r="A896" s="24"/>
    </row>
    <row r="897" spans="1:1" ht="15.75" customHeight="1">
      <c r="A897" s="24"/>
    </row>
    <row r="898" spans="1:1" ht="15.75" customHeight="1">
      <c r="A898" s="24"/>
    </row>
    <row r="899" spans="1:1" ht="15.75" customHeight="1">
      <c r="A899" s="24"/>
    </row>
    <row r="900" spans="1:1" ht="15.75" customHeight="1">
      <c r="A900" s="24"/>
    </row>
    <row r="901" spans="1:1" ht="15.75" customHeight="1">
      <c r="A901" s="24"/>
    </row>
    <row r="902" spans="1:1" ht="15.75" customHeight="1">
      <c r="A902" s="24"/>
    </row>
    <row r="903" spans="1:1" ht="15.75" customHeight="1">
      <c r="A903" s="24"/>
    </row>
    <row r="904" spans="1:1" ht="15.75" customHeight="1">
      <c r="A904" s="24"/>
    </row>
    <row r="905" spans="1:1" ht="15.75" customHeight="1">
      <c r="A905" s="24"/>
    </row>
    <row r="906" spans="1:1" ht="15.75" customHeight="1">
      <c r="A906" s="24"/>
    </row>
    <row r="907" spans="1:1" ht="15.75" customHeight="1">
      <c r="A907" s="24"/>
    </row>
    <row r="908" spans="1:1" ht="15.75" customHeight="1">
      <c r="A908" s="24"/>
    </row>
    <row r="909" spans="1:1" ht="15.75" customHeight="1">
      <c r="A909" s="24"/>
    </row>
    <row r="910" spans="1:1" ht="15.75" customHeight="1">
      <c r="A910" s="24"/>
    </row>
    <row r="911" spans="1:1" ht="15.75" customHeight="1">
      <c r="A911" s="24"/>
    </row>
    <row r="912" spans="1:1" ht="15.75" customHeight="1">
      <c r="A912" s="24"/>
    </row>
    <row r="913" spans="1:1" ht="15.75" customHeight="1">
      <c r="A913" s="24"/>
    </row>
    <row r="914" spans="1:1" ht="15.75" customHeight="1">
      <c r="A914" s="24"/>
    </row>
    <row r="915" spans="1:1" ht="15.75" customHeight="1">
      <c r="A915" s="24"/>
    </row>
    <row r="916" spans="1:1" ht="15.75" customHeight="1">
      <c r="A916" s="24"/>
    </row>
    <row r="917" spans="1:1" ht="15.75" customHeight="1">
      <c r="A917" s="24"/>
    </row>
    <row r="918" spans="1:1" ht="15.75" customHeight="1">
      <c r="A918" s="24"/>
    </row>
    <row r="919" spans="1:1" ht="15.75" customHeight="1">
      <c r="A919" s="24"/>
    </row>
    <row r="920" spans="1:1" ht="15.75" customHeight="1">
      <c r="A920" s="24"/>
    </row>
    <row r="921" spans="1:1" ht="15.75" customHeight="1">
      <c r="A921" s="24"/>
    </row>
    <row r="922" spans="1:1" ht="15.75" customHeight="1">
      <c r="A922" s="24"/>
    </row>
    <row r="923" spans="1:1" ht="15.75" customHeight="1">
      <c r="A923" s="24"/>
    </row>
    <row r="924" spans="1:1" ht="15.75" customHeight="1">
      <c r="A924" s="24"/>
    </row>
    <row r="925" spans="1:1" ht="15.75" customHeight="1">
      <c r="A925" s="24"/>
    </row>
    <row r="926" spans="1:1" ht="15.75" customHeight="1">
      <c r="A926" s="24"/>
    </row>
    <row r="927" spans="1:1" ht="15.75" customHeight="1">
      <c r="A927" s="24"/>
    </row>
    <row r="928" spans="1:1" ht="15.75" customHeight="1">
      <c r="A928" s="24"/>
    </row>
    <row r="929" spans="1:1" ht="15.75" customHeight="1">
      <c r="A929" s="24"/>
    </row>
    <row r="930" spans="1:1" ht="15.75" customHeight="1">
      <c r="A930" s="24"/>
    </row>
    <row r="931" spans="1:1" ht="15.75" customHeight="1">
      <c r="A931" s="24"/>
    </row>
    <row r="932" spans="1:1" ht="15.75" customHeight="1">
      <c r="A932" s="24"/>
    </row>
    <row r="933" spans="1:1" ht="15.75" customHeight="1">
      <c r="A933" s="24"/>
    </row>
    <row r="934" spans="1:1" ht="15.75" customHeight="1">
      <c r="A934" s="24"/>
    </row>
    <row r="935" spans="1:1" ht="15.75" customHeight="1">
      <c r="A935" s="24"/>
    </row>
    <row r="936" spans="1:1" ht="15.75" customHeight="1">
      <c r="A936" s="24"/>
    </row>
    <row r="937" spans="1:1" ht="15.75" customHeight="1">
      <c r="A937" s="24"/>
    </row>
    <row r="938" spans="1:1" ht="15.75" customHeight="1">
      <c r="A938" s="24"/>
    </row>
    <row r="939" spans="1:1" ht="15.75" customHeight="1">
      <c r="A939" s="24"/>
    </row>
    <row r="940" spans="1:1" ht="15.75" customHeight="1">
      <c r="A940" s="24"/>
    </row>
    <row r="941" spans="1:1" ht="15.75" customHeight="1">
      <c r="A941" s="24"/>
    </row>
    <row r="942" spans="1:1" ht="15.75" customHeight="1">
      <c r="A942" s="24"/>
    </row>
    <row r="943" spans="1:1" ht="15.75" customHeight="1">
      <c r="A943" s="24"/>
    </row>
    <row r="944" spans="1:1" ht="15.75" customHeight="1">
      <c r="A944" s="24"/>
    </row>
    <row r="945" spans="1:1" ht="15.75" customHeight="1">
      <c r="A945" s="24"/>
    </row>
    <row r="946" spans="1:1" ht="15.75" customHeight="1">
      <c r="A946" s="24"/>
    </row>
    <row r="947" spans="1:1" ht="15.75" customHeight="1">
      <c r="A947" s="24"/>
    </row>
    <row r="948" spans="1:1" ht="15.75" customHeight="1">
      <c r="A948" s="24"/>
    </row>
    <row r="949" spans="1:1" ht="15.75" customHeight="1">
      <c r="A949" s="24"/>
    </row>
    <row r="950" spans="1:1" ht="15.75" customHeight="1">
      <c r="A950" s="24"/>
    </row>
    <row r="951" spans="1:1" ht="15.75" customHeight="1">
      <c r="A951" s="24"/>
    </row>
    <row r="952" spans="1:1" ht="15.75" customHeight="1">
      <c r="A952" s="24"/>
    </row>
    <row r="953" spans="1:1" ht="15.75" customHeight="1">
      <c r="A953" s="24"/>
    </row>
    <row r="954" spans="1:1" ht="15.75" customHeight="1">
      <c r="A954" s="24"/>
    </row>
    <row r="955" spans="1:1" ht="15.75" customHeight="1">
      <c r="A955" s="24"/>
    </row>
    <row r="956" spans="1:1" ht="15.75" customHeight="1">
      <c r="A956" s="24"/>
    </row>
    <row r="957" spans="1:1" ht="15.75" customHeight="1">
      <c r="A957" s="24"/>
    </row>
    <row r="958" spans="1:1" ht="15.75" customHeight="1">
      <c r="A958" s="24"/>
    </row>
    <row r="959" spans="1:1" ht="15.75" customHeight="1">
      <c r="A959" s="24"/>
    </row>
    <row r="960" spans="1:1" ht="15.75" customHeight="1">
      <c r="A960" s="24"/>
    </row>
    <row r="961" spans="1:1" ht="15.75" customHeight="1">
      <c r="A961" s="24"/>
    </row>
    <row r="962" spans="1:1" ht="15.75" customHeight="1">
      <c r="A962" s="24"/>
    </row>
    <row r="963" spans="1:1" ht="15.75" customHeight="1">
      <c r="A963" s="24"/>
    </row>
    <row r="964" spans="1:1" ht="15.75" customHeight="1">
      <c r="A964" s="24"/>
    </row>
    <row r="965" spans="1:1" ht="15.75" customHeight="1">
      <c r="A965" s="24"/>
    </row>
    <row r="966" spans="1:1" ht="15.75" customHeight="1">
      <c r="A966" s="24"/>
    </row>
    <row r="967" spans="1:1" ht="15.75" customHeight="1">
      <c r="A967" s="24"/>
    </row>
    <row r="968" spans="1:1" ht="15.75" customHeight="1">
      <c r="A968" s="24"/>
    </row>
    <row r="969" spans="1:1" ht="15.75" customHeight="1">
      <c r="A969" s="24"/>
    </row>
    <row r="970" spans="1:1" ht="15.75" customHeight="1">
      <c r="A970" s="24"/>
    </row>
    <row r="971" spans="1:1" ht="15.75" customHeight="1">
      <c r="A971" s="24"/>
    </row>
    <row r="972" spans="1:1" ht="15.75" customHeight="1">
      <c r="A972" s="24"/>
    </row>
    <row r="973" spans="1:1" ht="15.75" customHeight="1">
      <c r="A973" s="24"/>
    </row>
    <row r="974" spans="1:1" ht="15.75" customHeight="1">
      <c r="A974" s="24"/>
    </row>
    <row r="975" spans="1:1" ht="15.75" customHeight="1">
      <c r="A975" s="24"/>
    </row>
    <row r="976" spans="1:1" ht="15.75" customHeight="1">
      <c r="A976" s="24"/>
    </row>
    <row r="977" spans="1:1" ht="15.75" customHeight="1">
      <c r="A977" s="24"/>
    </row>
    <row r="978" spans="1:1" ht="15.75" customHeight="1">
      <c r="A978" s="24"/>
    </row>
    <row r="979" spans="1:1" ht="15.75" customHeight="1">
      <c r="A979" s="24"/>
    </row>
    <row r="980" spans="1:1" ht="15.75" customHeight="1">
      <c r="A980" s="24"/>
    </row>
    <row r="981" spans="1:1" ht="15.75" customHeight="1">
      <c r="A981" s="24"/>
    </row>
    <row r="982" spans="1:1" ht="15.75" customHeight="1">
      <c r="A982" s="24"/>
    </row>
    <row r="983" spans="1:1" ht="15.75" customHeight="1">
      <c r="A983" s="24"/>
    </row>
    <row r="984" spans="1:1" ht="15.75" customHeight="1">
      <c r="A984" s="24"/>
    </row>
    <row r="985" spans="1:1" ht="15.75" customHeight="1">
      <c r="A985" s="24"/>
    </row>
    <row r="986" spans="1:1" ht="15.75" customHeight="1">
      <c r="A986" s="24"/>
    </row>
    <row r="987" spans="1:1" ht="15.75" customHeight="1">
      <c r="A987" s="24"/>
    </row>
    <row r="988" spans="1:1" ht="15.75" customHeight="1">
      <c r="A988" s="24"/>
    </row>
    <row r="989" spans="1:1" ht="15.75" customHeight="1">
      <c r="A989" s="24"/>
    </row>
    <row r="990" spans="1:1" ht="15.75" customHeight="1">
      <c r="A990" s="24"/>
    </row>
    <row r="991" spans="1:1" ht="15.75" customHeight="1">
      <c r="A991" s="24"/>
    </row>
    <row r="992" spans="1:1" ht="15.75" customHeight="1">
      <c r="A992" s="24"/>
    </row>
    <row r="993" spans="1:1" ht="15.75" customHeight="1">
      <c r="A993" s="24"/>
    </row>
    <row r="994" spans="1:1" ht="15.75" customHeight="1">
      <c r="A994" s="24"/>
    </row>
    <row r="995" spans="1:1" ht="15.75" customHeight="1">
      <c r="A995" s="24"/>
    </row>
    <row r="996" spans="1:1" ht="15.75" customHeight="1">
      <c r="A996" s="24"/>
    </row>
    <row r="997" spans="1:1" ht="15.75" customHeight="1">
      <c r="A997" s="24"/>
    </row>
    <row r="998" spans="1:1" ht="15.75" customHeight="1">
      <c r="A998" s="24"/>
    </row>
    <row r="999" spans="1:1" ht="15.75" customHeight="1">
      <c r="A999" s="24"/>
    </row>
    <row r="1000" spans="1:1" ht="15.75" customHeight="1">
      <c r="A1000" s="24"/>
    </row>
  </sheetData>
  <mergeCells count="3">
    <mergeCell ref="B14:B15"/>
    <mergeCell ref="B17:B20"/>
    <mergeCell ref="C27:D27"/>
  </mergeCells>
  <pageMargins left="0.75" right="0.75" top="1" bottom="1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</sheetPr>
  <dimension ref="A1:AG978"/>
  <sheetViews>
    <sheetView workbookViewId="0">
      <pane xSplit="1" topLeftCell="B1" activePane="topRight" state="frozen"/>
      <selection pane="topRight" activeCell="C2" sqref="C2"/>
    </sheetView>
  </sheetViews>
  <sheetFormatPr defaultColWidth="12.6640625" defaultRowHeight="15" customHeight="1"/>
  <cols>
    <col min="1" max="1" width="28" customWidth="1"/>
    <col min="2" max="13" width="13" customWidth="1"/>
  </cols>
  <sheetData>
    <row r="1" spans="1:33" ht="21.75" customHeight="1">
      <c r="A1" s="1" t="s">
        <v>161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21.75" customHeight="1">
      <c r="A3" s="1" t="s">
        <v>162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8" customHeight="1">
      <c r="A4" s="6"/>
      <c r="B4" s="8" t="s">
        <v>82</v>
      </c>
      <c r="C4" s="8" t="s">
        <v>163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8" customHeight="1">
      <c r="A5" s="9">
        <v>2022</v>
      </c>
      <c r="B5" s="35">
        <v>22791</v>
      </c>
      <c r="C5" s="3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8" customHeight="1">
      <c r="A6" s="9">
        <v>2023</v>
      </c>
      <c r="B6" s="38">
        <v>20304</v>
      </c>
      <c r="C6" s="39">
        <f t="shared" ref="C6:C8" si="0">(B6-B5)/B5</f>
        <v>-0.10912202185073056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8" customHeight="1">
      <c r="A7" s="9">
        <v>2024</v>
      </c>
      <c r="B7" s="35">
        <v>21828</v>
      </c>
      <c r="C7" s="36">
        <f t="shared" si="0"/>
        <v>7.5059101654846333E-2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8" customHeight="1">
      <c r="A8" s="88">
        <v>2025</v>
      </c>
      <c r="B8" s="38">
        <v>22336</v>
      </c>
      <c r="C8" s="39">
        <f t="shared" si="0"/>
        <v>2.3272860546087595E-2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5" customHeight="1">
      <c r="A9" s="14" t="s">
        <v>164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14" t="s">
        <v>165</v>
      </c>
      <c r="B10" s="6"/>
      <c r="C10" s="6"/>
      <c r="D10" s="6"/>
      <c r="E10" s="6"/>
      <c r="F10" s="6"/>
      <c r="G10" s="6"/>
      <c r="H10" s="37"/>
      <c r="I10" s="37"/>
      <c r="J10" s="37"/>
      <c r="K10" s="37"/>
      <c r="L10" s="37"/>
      <c r="M10" s="37"/>
      <c r="N10" s="37"/>
      <c r="O10" s="37"/>
      <c r="P10" s="6"/>
      <c r="Q10" s="6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6"/>
      <c r="AG10" s="6"/>
    </row>
    <row r="11" spans="1:33" ht="15" customHeight="1">
      <c r="A11" s="14"/>
      <c r="B11" s="6"/>
      <c r="C11" s="6"/>
      <c r="D11" s="6"/>
      <c r="E11" s="6"/>
      <c r="F11" s="6"/>
      <c r="G11" s="6"/>
      <c r="H11" s="37"/>
      <c r="I11" s="37"/>
      <c r="J11" s="37"/>
      <c r="K11" s="37"/>
      <c r="L11" s="37"/>
      <c r="M11" s="37"/>
      <c r="N11" s="37"/>
      <c r="O11" s="37"/>
      <c r="P11" s="6"/>
      <c r="Q11" s="6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6"/>
      <c r="AG11" s="6"/>
    </row>
    <row r="12" spans="1:33" ht="15" customHeight="1">
      <c r="A12" s="1" t="s">
        <v>166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8" customHeight="1">
      <c r="A13" s="6"/>
      <c r="B13" s="144">
        <v>2022</v>
      </c>
      <c r="C13" s="146"/>
      <c r="D13" s="144">
        <v>2023</v>
      </c>
      <c r="E13" s="146"/>
      <c r="F13" s="144">
        <v>2024</v>
      </c>
      <c r="G13" s="145"/>
      <c r="H13" s="144">
        <v>2025</v>
      </c>
      <c r="I13" s="145"/>
      <c r="J13" s="41"/>
      <c r="K13" s="41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3" ht="18" customHeight="1">
      <c r="A14" s="6"/>
      <c r="B14" s="8" t="s">
        <v>82</v>
      </c>
      <c r="C14" s="8" t="s">
        <v>163</v>
      </c>
      <c r="D14" s="8" t="s">
        <v>82</v>
      </c>
      <c r="E14" s="8" t="s">
        <v>163</v>
      </c>
      <c r="F14" s="8" t="s">
        <v>82</v>
      </c>
      <c r="G14" s="8" t="s">
        <v>163</v>
      </c>
      <c r="H14" s="8" t="s">
        <v>82</v>
      </c>
      <c r="I14" s="8" t="s">
        <v>163</v>
      </c>
      <c r="J14" s="41"/>
      <c r="K14" s="41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3" ht="18" customHeight="1">
      <c r="A15" s="10" t="s">
        <v>167</v>
      </c>
      <c r="B15" s="35">
        <v>6523</v>
      </c>
      <c r="C15" s="36">
        <f>B15/$B17</f>
        <v>0.28620946864990565</v>
      </c>
      <c r="D15" s="35">
        <v>5921</v>
      </c>
      <c r="E15" s="36">
        <f t="shared" ref="E15:E17" si="1">D15/$D$17</f>
        <v>0.29161741528762808</v>
      </c>
      <c r="F15" s="35">
        <v>5427</v>
      </c>
      <c r="G15" s="36">
        <f t="shared" ref="G15:G17" si="2">F15/$F$17</f>
        <v>0.24862561847168774</v>
      </c>
      <c r="H15" s="35">
        <v>5411</v>
      </c>
      <c r="I15" s="36">
        <f t="shared" ref="I15:I17" si="3">H15/$H$17</f>
        <v>0.24225465616045846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3" ht="18" customHeight="1">
      <c r="A16" s="12" t="s">
        <v>168</v>
      </c>
      <c r="B16" s="38">
        <v>91</v>
      </c>
      <c r="C16" s="39">
        <f t="shared" ref="C16:C17" si="4">B16/$B$17</f>
        <v>3.9928041770874471E-3</v>
      </c>
      <c r="D16" s="38">
        <v>113</v>
      </c>
      <c r="E16" s="39">
        <f t="shared" si="1"/>
        <v>5.5654058313632784E-3</v>
      </c>
      <c r="F16" s="38">
        <v>107</v>
      </c>
      <c r="G16" s="39">
        <f t="shared" si="2"/>
        <v>4.9019607843137254E-3</v>
      </c>
      <c r="H16" s="38">
        <v>107</v>
      </c>
      <c r="I16" s="36">
        <f t="shared" si="3"/>
        <v>4.7904727793696275E-3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3" ht="18" customHeight="1">
      <c r="A17" s="10" t="s">
        <v>169</v>
      </c>
      <c r="B17" s="35">
        <v>22791</v>
      </c>
      <c r="C17" s="36">
        <f t="shared" si="4"/>
        <v>1</v>
      </c>
      <c r="D17" s="35">
        <v>20304</v>
      </c>
      <c r="E17" s="36">
        <f t="shared" si="1"/>
        <v>1</v>
      </c>
      <c r="F17" s="35">
        <v>21828</v>
      </c>
      <c r="G17" s="36">
        <f t="shared" si="2"/>
        <v>1</v>
      </c>
      <c r="H17" s="35">
        <v>22336</v>
      </c>
      <c r="I17" s="36">
        <f t="shared" si="3"/>
        <v>1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3" ht="15" customHeight="1">
      <c r="A18" s="14" t="s">
        <v>164</v>
      </c>
      <c r="B18" s="6"/>
      <c r="C18" s="89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 spans="1:33" ht="15" customHeight="1">
      <c r="A19" s="6"/>
      <c r="B19" s="6"/>
      <c r="C19" s="89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</row>
    <row r="20" spans="1:33" ht="15" customHeight="1">
      <c r="A20" s="1" t="s">
        <v>170</v>
      </c>
      <c r="B20" s="6"/>
      <c r="C20" s="89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spans="1:33" ht="18" customHeight="1">
      <c r="A21" s="6"/>
      <c r="B21" s="144">
        <v>2022</v>
      </c>
      <c r="C21" s="145"/>
      <c r="D21" s="145"/>
      <c r="E21" s="146"/>
      <c r="F21" s="144">
        <v>2023</v>
      </c>
      <c r="G21" s="145"/>
      <c r="H21" s="145"/>
      <c r="I21" s="146"/>
      <c r="J21" s="144">
        <v>2024</v>
      </c>
      <c r="K21" s="145"/>
      <c r="L21" s="145"/>
      <c r="M21" s="146"/>
      <c r="N21" s="157"/>
      <c r="O21" s="145"/>
      <c r="P21" s="145"/>
      <c r="Q21" s="146"/>
      <c r="R21" s="41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</row>
    <row r="22" spans="1:33" ht="18" customHeight="1">
      <c r="A22" s="6"/>
      <c r="B22" s="154" t="s">
        <v>12</v>
      </c>
      <c r="C22" s="146"/>
      <c r="D22" s="154" t="s">
        <v>11</v>
      </c>
      <c r="E22" s="146"/>
      <c r="F22" s="154" t="s">
        <v>12</v>
      </c>
      <c r="G22" s="146"/>
      <c r="H22" s="154" t="s">
        <v>11</v>
      </c>
      <c r="I22" s="146"/>
      <c r="J22" s="154" t="s">
        <v>12</v>
      </c>
      <c r="K22" s="146"/>
      <c r="L22" s="154" t="s">
        <v>11</v>
      </c>
      <c r="M22" s="146"/>
      <c r="N22" s="158"/>
      <c r="O22" s="146"/>
      <c r="P22" s="158"/>
      <c r="Q22" s="146"/>
      <c r="R22" s="41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</row>
    <row r="23" spans="1:33" ht="18" customHeight="1">
      <c r="A23" s="6"/>
      <c r="B23" s="8" t="s">
        <v>82</v>
      </c>
      <c r="C23" s="8" t="s">
        <v>163</v>
      </c>
      <c r="D23" s="8" t="s">
        <v>82</v>
      </c>
      <c r="E23" s="8" t="s">
        <v>163</v>
      </c>
      <c r="F23" s="8" t="s">
        <v>82</v>
      </c>
      <c r="G23" s="8" t="s">
        <v>163</v>
      </c>
      <c r="H23" s="8" t="s">
        <v>82</v>
      </c>
      <c r="I23" s="8" t="s">
        <v>163</v>
      </c>
      <c r="J23" s="8" t="s">
        <v>82</v>
      </c>
      <c r="K23" s="8" t="s">
        <v>163</v>
      </c>
      <c r="L23" s="8" t="s">
        <v>82</v>
      </c>
      <c r="M23" s="8" t="s">
        <v>163</v>
      </c>
      <c r="N23" s="90"/>
      <c r="O23" s="90"/>
      <c r="P23" s="90"/>
      <c r="Q23" s="90"/>
      <c r="R23" s="41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</row>
    <row r="24" spans="1:33" ht="18" customHeight="1">
      <c r="A24" s="10" t="s">
        <v>167</v>
      </c>
      <c r="B24" s="35">
        <v>3205</v>
      </c>
      <c r="C24" s="36">
        <f t="shared" ref="C24:C26" si="5">B24/$B$17</f>
        <v>0.1406256855776403</v>
      </c>
      <c r="D24" s="35">
        <v>3318</v>
      </c>
      <c r="E24" s="36">
        <f t="shared" ref="E24:E26" si="6">D24/$B$17</f>
        <v>0.14558378307226535</v>
      </c>
      <c r="F24" s="35">
        <v>2934</v>
      </c>
      <c r="G24" s="36">
        <f t="shared" ref="G24:G26" si="7">F24/$D$17</f>
        <v>0.14450354609929078</v>
      </c>
      <c r="H24" s="35">
        <v>2987</v>
      </c>
      <c r="I24" s="36">
        <f t="shared" ref="I24:I26" si="8">H24/$D$17</f>
        <v>0.14711386918833727</v>
      </c>
      <c r="J24" s="35">
        <v>2607</v>
      </c>
      <c r="K24" s="36">
        <f t="shared" ref="K24:K26" si="9">J24/$F$17</f>
        <v>0.11943375481033534</v>
      </c>
      <c r="L24" s="35">
        <v>2820</v>
      </c>
      <c r="M24" s="36">
        <f t="shared" ref="M24:M26" si="10">L24/$F$17</f>
        <v>0.12919186366135238</v>
      </c>
      <c r="N24" s="91"/>
      <c r="O24" s="92"/>
      <c r="P24" s="91"/>
      <c r="Q24" s="92"/>
      <c r="R24" s="93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</row>
    <row r="25" spans="1:33" ht="18" customHeight="1">
      <c r="A25" s="12" t="s">
        <v>168</v>
      </c>
      <c r="B25" s="38">
        <v>87</v>
      </c>
      <c r="C25" s="39">
        <f t="shared" si="5"/>
        <v>3.8172963011715152E-3</v>
      </c>
      <c r="D25" s="38">
        <v>4</v>
      </c>
      <c r="E25" s="39">
        <f t="shared" si="6"/>
        <v>1.7550787591593173E-4</v>
      </c>
      <c r="F25" s="38">
        <v>106</v>
      </c>
      <c r="G25" s="39">
        <f t="shared" si="7"/>
        <v>5.2206461780929863E-3</v>
      </c>
      <c r="H25" s="38">
        <v>7</v>
      </c>
      <c r="I25" s="39">
        <f t="shared" si="8"/>
        <v>3.4475965327029158E-4</v>
      </c>
      <c r="J25" s="38">
        <v>89</v>
      </c>
      <c r="K25" s="39">
        <f t="shared" si="9"/>
        <v>4.0773318673263696E-3</v>
      </c>
      <c r="L25" s="38">
        <v>18</v>
      </c>
      <c r="M25" s="39">
        <f t="shared" si="10"/>
        <v>8.2462891698735572E-4</v>
      </c>
      <c r="N25" s="91"/>
      <c r="O25" s="92"/>
      <c r="P25" s="91"/>
      <c r="Q25" s="92"/>
      <c r="R25" s="93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1:33" ht="18" customHeight="1">
      <c r="A26" s="10" t="s">
        <v>169</v>
      </c>
      <c r="B26" s="35">
        <v>12616</v>
      </c>
      <c r="C26" s="36">
        <f t="shared" si="5"/>
        <v>0.55355184063884866</v>
      </c>
      <c r="D26" s="35">
        <v>10175</v>
      </c>
      <c r="E26" s="36">
        <f t="shared" si="6"/>
        <v>0.44644815936115134</v>
      </c>
      <c r="F26" s="35">
        <v>11123</v>
      </c>
      <c r="G26" s="36">
        <f t="shared" si="7"/>
        <v>0.54782308904649335</v>
      </c>
      <c r="H26" s="35">
        <v>9181</v>
      </c>
      <c r="I26" s="36">
        <f t="shared" si="8"/>
        <v>0.45217691095350671</v>
      </c>
      <c r="J26" s="35">
        <v>11853</v>
      </c>
      <c r="K26" s="36">
        <f t="shared" si="9"/>
        <v>0.5430181418361737</v>
      </c>
      <c r="L26" s="35">
        <v>9975</v>
      </c>
      <c r="M26" s="36">
        <f t="shared" si="10"/>
        <v>0.4569818581638263</v>
      </c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</row>
    <row r="27" spans="1:33" ht="15" customHeight="1">
      <c r="A27" s="14" t="s">
        <v>164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</row>
    <row r="28" spans="1:33" ht="1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spans="1:33" ht="1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</row>
    <row r="30" spans="1:33" ht="1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</row>
    <row r="31" spans="1:33" ht="15" customHeight="1">
      <c r="A31" s="1" t="s">
        <v>171</v>
      </c>
      <c r="B31" s="6"/>
      <c r="C31" s="6"/>
      <c r="D31" s="6"/>
      <c r="E31" s="6"/>
      <c r="F31" s="6"/>
      <c r="G31" s="6"/>
      <c r="H31" s="6"/>
      <c r="I31" s="37"/>
      <c r="J31" s="37"/>
      <c r="K31" s="37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</row>
    <row r="32" spans="1:33" ht="18" customHeight="1">
      <c r="A32" s="6"/>
      <c r="B32" s="144">
        <v>2023</v>
      </c>
      <c r="C32" s="145"/>
      <c r="D32" s="145"/>
      <c r="E32" s="145"/>
      <c r="F32" s="146"/>
      <c r="G32" s="144">
        <v>2024</v>
      </c>
      <c r="H32" s="145"/>
      <c r="I32" s="145"/>
      <c r="J32" s="145"/>
      <c r="K32" s="145"/>
      <c r="L32" s="41"/>
      <c r="M32" s="41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</row>
    <row r="33" spans="1:33" ht="18" customHeight="1">
      <c r="A33" s="6"/>
      <c r="B33" s="154" t="s">
        <v>12</v>
      </c>
      <c r="C33" s="146"/>
      <c r="D33" s="154" t="s">
        <v>11</v>
      </c>
      <c r="E33" s="146"/>
      <c r="F33" s="8" t="s">
        <v>172</v>
      </c>
      <c r="G33" s="154" t="s">
        <v>12</v>
      </c>
      <c r="H33" s="146"/>
      <c r="I33" s="154" t="s">
        <v>11</v>
      </c>
      <c r="J33" s="146"/>
      <c r="K33" s="59" t="s">
        <v>172</v>
      </c>
      <c r="L33" s="41"/>
      <c r="M33" s="41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</row>
    <row r="34" spans="1:33" ht="18" customHeight="1">
      <c r="A34" s="6"/>
      <c r="B34" s="8" t="s">
        <v>82</v>
      </c>
      <c r="C34" s="8" t="s">
        <v>163</v>
      </c>
      <c r="D34" s="8" t="s">
        <v>82</v>
      </c>
      <c r="E34" s="59" t="s">
        <v>163</v>
      </c>
      <c r="F34" s="94" t="s">
        <v>173</v>
      </c>
      <c r="G34" s="8" t="s">
        <v>82</v>
      </c>
      <c r="H34" s="8" t="s">
        <v>163</v>
      </c>
      <c r="I34" s="8" t="s">
        <v>82</v>
      </c>
      <c r="J34" s="59" t="s">
        <v>163</v>
      </c>
      <c r="K34" s="8" t="s">
        <v>82</v>
      </c>
      <c r="L34" s="41"/>
      <c r="M34" s="41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spans="1:33" ht="18" customHeight="1">
      <c r="A35" s="10" t="s">
        <v>174</v>
      </c>
      <c r="B35" s="35">
        <v>3953</v>
      </c>
      <c r="C35" s="36">
        <f t="shared" ref="C35:C39" si="11">B35/$D$17</f>
        <v>0.19469070133963751</v>
      </c>
      <c r="D35" s="35">
        <v>3571</v>
      </c>
      <c r="E35" s="36">
        <f t="shared" ref="E35:E39" si="12">D35/$D$17</f>
        <v>0.17587667454688732</v>
      </c>
      <c r="F35" s="35">
        <v>7524</v>
      </c>
      <c r="G35" s="35">
        <v>4130</v>
      </c>
      <c r="H35" s="36">
        <f t="shared" ref="H35:H39" si="13">G35/$F$17</f>
        <v>0.18920652373098773</v>
      </c>
      <c r="I35" s="35">
        <v>3887</v>
      </c>
      <c r="J35" s="36">
        <f t="shared" ref="J35:J39" si="14">I35/$F$17</f>
        <v>0.17807403335165842</v>
      </c>
      <c r="K35" s="35">
        <v>8017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spans="1:33" ht="18" customHeight="1">
      <c r="A36" s="12" t="s">
        <v>175</v>
      </c>
      <c r="B36" s="38">
        <v>2478</v>
      </c>
      <c r="C36" s="39">
        <f t="shared" si="11"/>
        <v>0.12204491725768321</v>
      </c>
      <c r="D36" s="38">
        <v>2145</v>
      </c>
      <c r="E36" s="39">
        <f t="shared" si="12"/>
        <v>0.10564420803782507</v>
      </c>
      <c r="F36" s="38">
        <v>4623</v>
      </c>
      <c r="G36" s="38">
        <v>2619</v>
      </c>
      <c r="H36" s="39">
        <f t="shared" si="13"/>
        <v>0.11998350742166025</v>
      </c>
      <c r="I36" s="38">
        <v>2262</v>
      </c>
      <c r="J36" s="39">
        <f t="shared" si="14"/>
        <v>0.10362836723474436</v>
      </c>
      <c r="K36" s="38">
        <v>4881</v>
      </c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spans="1:33" ht="18" customHeight="1">
      <c r="A37" s="10" t="s">
        <v>176</v>
      </c>
      <c r="B37" s="35">
        <v>2435</v>
      </c>
      <c r="C37" s="36">
        <f t="shared" si="11"/>
        <v>0.11992710795902285</v>
      </c>
      <c r="D37" s="35">
        <v>1611</v>
      </c>
      <c r="E37" s="36">
        <f t="shared" si="12"/>
        <v>7.934397163120567E-2</v>
      </c>
      <c r="F37" s="35">
        <v>4046</v>
      </c>
      <c r="G37" s="35">
        <v>2513</v>
      </c>
      <c r="H37" s="36">
        <f t="shared" si="13"/>
        <v>0.11512735935495694</v>
      </c>
      <c r="I37" s="35">
        <v>1728</v>
      </c>
      <c r="J37" s="36">
        <f t="shared" si="14"/>
        <v>7.9164376030786146E-2</v>
      </c>
      <c r="K37" s="35">
        <v>4241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spans="1:33" ht="18" customHeight="1">
      <c r="A38" s="12" t="s">
        <v>177</v>
      </c>
      <c r="B38" s="38">
        <v>2257</v>
      </c>
      <c r="C38" s="39">
        <f t="shared" si="11"/>
        <v>0.11116036249014973</v>
      </c>
      <c r="D38" s="38">
        <v>1854</v>
      </c>
      <c r="E38" s="39">
        <f t="shared" si="12"/>
        <v>9.1312056737588659E-2</v>
      </c>
      <c r="F38" s="38">
        <v>4111</v>
      </c>
      <c r="G38" s="38">
        <v>2591</v>
      </c>
      <c r="H38" s="39">
        <f t="shared" si="13"/>
        <v>0.1187007513285688</v>
      </c>
      <c r="I38" s="38">
        <v>2098</v>
      </c>
      <c r="J38" s="39">
        <f t="shared" si="14"/>
        <v>9.6115081546637351E-2</v>
      </c>
      <c r="K38" s="38">
        <v>4689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spans="1:33" ht="18" customHeight="1">
      <c r="A39" s="10" t="s">
        <v>13</v>
      </c>
      <c r="B39" s="35">
        <v>11123</v>
      </c>
      <c r="C39" s="36">
        <f t="shared" si="11"/>
        <v>0.54782308904649335</v>
      </c>
      <c r="D39" s="35">
        <v>9181</v>
      </c>
      <c r="E39" s="36">
        <f t="shared" si="12"/>
        <v>0.45217691095350671</v>
      </c>
      <c r="F39" s="35">
        <v>20304</v>
      </c>
      <c r="G39" s="35">
        <v>11853</v>
      </c>
      <c r="H39" s="36">
        <f t="shared" si="13"/>
        <v>0.5430181418361737</v>
      </c>
      <c r="I39" s="35">
        <v>9975</v>
      </c>
      <c r="J39" s="36">
        <f t="shared" si="14"/>
        <v>0.4569818581638263</v>
      </c>
      <c r="K39" s="35">
        <v>21828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spans="1:33" ht="15" customHeight="1">
      <c r="A40" s="14" t="s">
        <v>164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spans="1:33" ht="1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spans="1:33" ht="1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spans="1:33" ht="15" customHeight="1">
      <c r="A43" s="1" t="s">
        <v>178</v>
      </c>
      <c r="B43" s="6"/>
      <c r="C43" s="6"/>
      <c r="D43" s="6"/>
      <c r="E43" s="6"/>
      <c r="F43" s="6"/>
      <c r="G43" s="6"/>
      <c r="H43" s="37"/>
      <c r="I43" s="37"/>
      <c r="J43" s="37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spans="1:33" ht="18" customHeight="1">
      <c r="A44" s="6"/>
      <c r="B44" s="144">
        <v>2023</v>
      </c>
      <c r="C44" s="145"/>
      <c r="D44" s="145"/>
      <c r="E44" s="145"/>
      <c r="F44" s="146"/>
      <c r="G44" s="144">
        <v>2024</v>
      </c>
      <c r="H44" s="145"/>
      <c r="I44" s="145"/>
      <c r="J44" s="145"/>
      <c r="K44" s="145"/>
      <c r="L44" s="41"/>
      <c r="M44" s="41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spans="1:33" ht="18" customHeight="1">
      <c r="A45" s="21"/>
      <c r="B45" s="154" t="s">
        <v>12</v>
      </c>
      <c r="C45" s="146"/>
      <c r="D45" s="154" t="s">
        <v>11</v>
      </c>
      <c r="E45" s="146"/>
      <c r="F45" s="8" t="s">
        <v>172</v>
      </c>
      <c r="G45" s="154" t="s">
        <v>12</v>
      </c>
      <c r="H45" s="146"/>
      <c r="I45" s="154" t="s">
        <v>11</v>
      </c>
      <c r="J45" s="146"/>
      <c r="K45" s="8" t="s">
        <v>172</v>
      </c>
      <c r="L45" s="41"/>
      <c r="M45" s="41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spans="1:33" ht="18" customHeight="1">
      <c r="A46" s="21"/>
      <c r="B46" s="8" t="s">
        <v>173</v>
      </c>
      <c r="C46" s="8" t="s">
        <v>163</v>
      </c>
      <c r="D46" s="8" t="s">
        <v>173</v>
      </c>
      <c r="E46" s="154" t="s">
        <v>163</v>
      </c>
      <c r="F46" s="146"/>
      <c r="G46" s="8" t="s">
        <v>173</v>
      </c>
      <c r="H46" s="8" t="s">
        <v>163</v>
      </c>
      <c r="I46" s="8" t="s">
        <v>173</v>
      </c>
      <c r="J46" s="59" t="s">
        <v>163</v>
      </c>
      <c r="K46" s="95" t="s">
        <v>82</v>
      </c>
      <c r="L46" s="41"/>
      <c r="M46" s="41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spans="1:33" ht="18" customHeight="1">
      <c r="A47" s="10" t="s">
        <v>179</v>
      </c>
      <c r="B47" s="35">
        <v>9895</v>
      </c>
      <c r="C47" s="36">
        <f t="shared" ref="C47:C50" si="15">B47/$D$17</f>
        <v>0.48734239558707643</v>
      </c>
      <c r="D47" s="35">
        <v>7759</v>
      </c>
      <c r="E47" s="36">
        <f t="shared" ref="E47:E50" si="16">D47/$D$17</f>
        <v>0.3821414499605989</v>
      </c>
      <c r="F47" s="35">
        <v>17654</v>
      </c>
      <c r="G47" s="35">
        <v>10472</v>
      </c>
      <c r="H47" s="36">
        <f t="shared" ref="H47:H50" si="17">G47/$F$17</f>
        <v>0.47975077881619937</v>
      </c>
      <c r="I47" s="35">
        <v>8456</v>
      </c>
      <c r="J47" s="36">
        <f t="shared" ref="J47:J50" si="18">I47/$F$17</f>
        <v>0.38739234011361556</v>
      </c>
      <c r="K47" s="35">
        <v>18928</v>
      </c>
      <c r="L47" s="41"/>
      <c r="M47" s="41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spans="1:33" ht="18" customHeight="1">
      <c r="A48" s="12" t="s">
        <v>180</v>
      </c>
      <c r="B48" s="38">
        <v>832</v>
      </c>
      <c r="C48" s="39">
        <f t="shared" si="15"/>
        <v>4.097714736012608E-2</v>
      </c>
      <c r="D48" s="38">
        <v>1175</v>
      </c>
      <c r="E48" s="39">
        <f t="shared" si="16"/>
        <v>5.7870370370370371E-2</v>
      </c>
      <c r="F48" s="38">
        <v>2007</v>
      </c>
      <c r="G48" s="38">
        <v>947</v>
      </c>
      <c r="H48" s="39">
        <f t="shared" si="17"/>
        <v>4.3384643577056993E-2</v>
      </c>
      <c r="I48" s="38">
        <v>1268</v>
      </c>
      <c r="J48" s="39">
        <f t="shared" si="18"/>
        <v>5.8090525929998166E-2</v>
      </c>
      <c r="K48" s="38">
        <v>2215</v>
      </c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33" ht="18" customHeight="1">
      <c r="A49" s="10" t="s">
        <v>181</v>
      </c>
      <c r="B49" s="35">
        <v>396</v>
      </c>
      <c r="C49" s="36">
        <f t="shared" si="15"/>
        <v>1.9503546099290781E-2</v>
      </c>
      <c r="D49" s="35">
        <v>247</v>
      </c>
      <c r="E49" s="36">
        <f t="shared" si="16"/>
        <v>1.2165090622537431E-2</v>
      </c>
      <c r="F49" s="35">
        <v>643</v>
      </c>
      <c r="G49" s="35">
        <v>434</v>
      </c>
      <c r="H49" s="36">
        <f t="shared" si="17"/>
        <v>1.9882719442917352E-2</v>
      </c>
      <c r="I49" s="35">
        <v>251</v>
      </c>
      <c r="J49" s="36">
        <f t="shared" si="18"/>
        <v>1.149899212021257E-2</v>
      </c>
      <c r="K49" s="35">
        <v>685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33" ht="18" customHeight="1">
      <c r="A50" s="12" t="s">
        <v>13</v>
      </c>
      <c r="B50" s="38">
        <v>11123</v>
      </c>
      <c r="C50" s="39">
        <f t="shared" si="15"/>
        <v>0.54782308904649335</v>
      </c>
      <c r="D50" s="38">
        <v>9181</v>
      </c>
      <c r="E50" s="39">
        <f t="shared" si="16"/>
        <v>0.45217691095350671</v>
      </c>
      <c r="F50" s="38">
        <v>20304</v>
      </c>
      <c r="G50" s="38">
        <v>11853</v>
      </c>
      <c r="H50" s="39">
        <f t="shared" si="17"/>
        <v>0.5430181418361737</v>
      </c>
      <c r="I50" s="38">
        <v>9975</v>
      </c>
      <c r="J50" s="39">
        <f t="shared" si="18"/>
        <v>0.4569818581638263</v>
      </c>
      <c r="K50" s="38">
        <v>21828</v>
      </c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33" ht="15" customHeight="1">
      <c r="A51" s="14" t="s">
        <v>164</v>
      </c>
      <c r="B51" s="6"/>
      <c r="C51" s="6"/>
      <c r="D51" s="6"/>
      <c r="E51" s="6"/>
      <c r="F51" s="6"/>
      <c r="G51" s="6"/>
      <c r="H51" s="37"/>
      <c r="I51" s="37"/>
      <c r="J51" s="37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spans="1:33" ht="15" customHeight="1">
      <c r="A52" s="6"/>
      <c r="B52" s="6"/>
      <c r="C52" s="6"/>
      <c r="D52" s="6"/>
      <c r="E52" s="6"/>
      <c r="F52" s="6"/>
      <c r="G52" s="6"/>
      <c r="H52" s="37"/>
      <c r="I52" s="37"/>
      <c r="J52" s="37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spans="1:33" ht="15" customHeight="1">
      <c r="A53" s="6"/>
      <c r="B53" s="6"/>
      <c r="C53" s="6"/>
      <c r="D53" s="6"/>
      <c r="E53" s="6"/>
      <c r="F53" s="6"/>
      <c r="G53" s="6"/>
      <c r="H53" s="37"/>
      <c r="I53" s="37"/>
      <c r="J53" s="37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spans="1:33" ht="15" customHeight="1">
      <c r="A54" s="1" t="s">
        <v>182</v>
      </c>
      <c r="B54" s="6"/>
      <c r="C54" s="6"/>
      <c r="D54" s="6"/>
      <c r="E54" s="6"/>
      <c r="F54" s="6"/>
      <c r="G54" s="6"/>
      <c r="H54" s="37"/>
      <c r="I54" s="37"/>
      <c r="J54" s="37"/>
      <c r="K54" s="6"/>
      <c r="L54" s="41"/>
      <c r="M54" s="41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3" ht="18" customHeight="1">
      <c r="A55" s="6"/>
      <c r="B55" s="144">
        <v>2023</v>
      </c>
      <c r="C55" s="145"/>
      <c r="D55" s="145"/>
      <c r="E55" s="145"/>
      <c r="F55" s="146"/>
      <c r="G55" s="5">
        <v>2024</v>
      </c>
      <c r="H55" s="96"/>
      <c r="I55" s="96"/>
      <c r="J55" s="96"/>
      <c r="K55" s="96"/>
      <c r="L55" s="41"/>
      <c r="M55" s="41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3" ht="18" customHeight="1">
      <c r="A56" s="6"/>
      <c r="B56" s="154" t="s">
        <v>12</v>
      </c>
      <c r="C56" s="146"/>
      <c r="D56" s="154" t="s">
        <v>11</v>
      </c>
      <c r="E56" s="146"/>
      <c r="F56" s="8" t="s">
        <v>13</v>
      </c>
      <c r="G56" s="154" t="s">
        <v>12</v>
      </c>
      <c r="H56" s="146"/>
      <c r="I56" s="154" t="s">
        <v>11</v>
      </c>
      <c r="J56" s="146"/>
      <c r="K56" s="59" t="s">
        <v>13</v>
      </c>
      <c r="L56" s="41"/>
      <c r="M56" s="41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spans="1:33" ht="18" customHeight="1">
      <c r="A57" s="6"/>
      <c r="B57" s="8" t="s">
        <v>82</v>
      </c>
      <c r="C57" s="8" t="s">
        <v>163</v>
      </c>
      <c r="D57" s="8" t="s">
        <v>82</v>
      </c>
      <c r="E57" s="59" t="s">
        <v>163</v>
      </c>
      <c r="F57" s="94" t="s">
        <v>82</v>
      </c>
      <c r="G57" s="8" t="s">
        <v>82</v>
      </c>
      <c r="H57" s="8" t="s">
        <v>163</v>
      </c>
      <c r="I57" s="8" t="s">
        <v>82</v>
      </c>
      <c r="J57" s="59" t="s">
        <v>163</v>
      </c>
      <c r="K57" s="8" t="s">
        <v>82</v>
      </c>
      <c r="L57" s="41"/>
      <c r="M57" s="41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spans="1:33" ht="18" customHeight="1">
      <c r="A58" s="10" t="s">
        <v>183</v>
      </c>
      <c r="B58" s="35">
        <v>3129</v>
      </c>
      <c r="C58" s="36">
        <f>B61/$D$17</f>
        <v>0.54782308904649335</v>
      </c>
      <c r="D58" s="35">
        <v>1402</v>
      </c>
      <c r="E58" s="36">
        <f>D61/$D$17</f>
        <v>0.45217691095350671</v>
      </c>
      <c r="F58" s="35">
        <v>4531</v>
      </c>
      <c r="G58" s="35">
        <v>3402</v>
      </c>
      <c r="H58" s="36">
        <f>G61/$F$17</f>
        <v>0.5430181418361737</v>
      </c>
      <c r="I58" s="35">
        <v>1574</v>
      </c>
      <c r="J58" s="36">
        <f>I61/$F$17</f>
        <v>0.4569818581638263</v>
      </c>
      <c r="K58" s="35">
        <v>4976</v>
      </c>
      <c r="L58" s="41"/>
      <c r="M58" s="41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spans="1:33" ht="18" customHeight="1">
      <c r="A59" s="12" t="s">
        <v>184</v>
      </c>
      <c r="B59" s="38">
        <v>5307</v>
      </c>
      <c r="C59" s="39">
        <f t="shared" ref="C59:C61" si="19">B59/$D$17</f>
        <v>0.26137706855791965</v>
      </c>
      <c r="D59" s="38">
        <v>3893</v>
      </c>
      <c r="E59" s="39">
        <f t="shared" ref="E59:E61" si="20">D59/$D$17</f>
        <v>0.19173561859732072</v>
      </c>
      <c r="F59" s="38">
        <v>9200</v>
      </c>
      <c r="G59" s="38">
        <v>5770</v>
      </c>
      <c r="H59" s="39">
        <f t="shared" ref="H59:H61" si="21">G59/$F$17</f>
        <v>0.26433938061205792</v>
      </c>
      <c r="I59" s="38">
        <v>4755</v>
      </c>
      <c r="J59" s="39">
        <f t="shared" ref="J59:J61" si="22">I59/$F$17</f>
        <v>0.21783947223749311</v>
      </c>
      <c r="K59" s="38">
        <v>10525</v>
      </c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spans="1:33" ht="18" customHeight="1">
      <c r="A60" s="10" t="s">
        <v>185</v>
      </c>
      <c r="B60" s="35">
        <v>2687</v>
      </c>
      <c r="C60" s="36">
        <f t="shared" si="19"/>
        <v>0.13233845547675335</v>
      </c>
      <c r="D60" s="35">
        <v>3886</v>
      </c>
      <c r="E60" s="36">
        <f t="shared" si="20"/>
        <v>0.19139085894405045</v>
      </c>
      <c r="F60" s="35">
        <v>6573</v>
      </c>
      <c r="G60" s="35">
        <v>2681</v>
      </c>
      <c r="H60" s="36">
        <f t="shared" si="21"/>
        <v>0.12282389591350559</v>
      </c>
      <c r="I60" s="35">
        <v>3646</v>
      </c>
      <c r="J60" s="36">
        <f t="shared" si="22"/>
        <v>0.16703316840754995</v>
      </c>
      <c r="K60" s="35">
        <v>6327</v>
      </c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spans="1:33" ht="18" customHeight="1">
      <c r="A61" s="12" t="s">
        <v>13</v>
      </c>
      <c r="B61" s="38">
        <v>11123</v>
      </c>
      <c r="C61" s="39">
        <f t="shared" si="19"/>
        <v>0.54782308904649335</v>
      </c>
      <c r="D61" s="38">
        <v>9181</v>
      </c>
      <c r="E61" s="39">
        <f t="shared" si="20"/>
        <v>0.45217691095350671</v>
      </c>
      <c r="F61" s="38">
        <v>20304</v>
      </c>
      <c r="G61" s="38">
        <v>11853</v>
      </c>
      <c r="H61" s="39">
        <f t="shared" si="21"/>
        <v>0.5430181418361737</v>
      </c>
      <c r="I61" s="38">
        <v>9975</v>
      </c>
      <c r="J61" s="39">
        <f t="shared" si="22"/>
        <v>0.4569818581638263</v>
      </c>
      <c r="K61" s="38">
        <v>21828</v>
      </c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spans="1:33" ht="15" customHeight="1">
      <c r="A62" s="14" t="s">
        <v>164</v>
      </c>
      <c r="B62" s="6"/>
      <c r="C62" s="6"/>
      <c r="D62" s="6"/>
      <c r="E62" s="6"/>
      <c r="F62" s="6"/>
      <c r="G62" s="6"/>
      <c r="H62" s="37"/>
      <c r="I62" s="37"/>
      <c r="J62" s="37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spans="1:33" ht="15" customHeight="1">
      <c r="A63" s="6"/>
      <c r="B63" s="6"/>
      <c r="C63" s="6"/>
      <c r="D63" s="6"/>
      <c r="E63" s="6"/>
      <c r="F63" s="6"/>
      <c r="G63" s="6"/>
      <c r="H63" s="37"/>
      <c r="I63" s="37"/>
      <c r="J63" s="37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spans="1:33" ht="15" customHeight="1">
      <c r="A64" s="6"/>
      <c r="B64" s="6"/>
      <c r="C64" s="6"/>
      <c r="D64" s="6"/>
      <c r="E64" s="6"/>
      <c r="F64" s="6"/>
      <c r="G64" s="6"/>
      <c r="H64" s="37"/>
      <c r="I64" s="37"/>
      <c r="J64" s="37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spans="1:33" ht="15" customHeight="1">
      <c r="A65" s="1" t="s">
        <v>187</v>
      </c>
      <c r="B65" s="6"/>
      <c r="C65" s="6"/>
      <c r="D65" s="6"/>
      <c r="E65" s="6"/>
      <c r="F65" s="6"/>
      <c r="G65" s="6"/>
      <c r="H65" s="37"/>
      <c r="I65" s="37"/>
      <c r="J65" s="37"/>
      <c r="K65" s="6"/>
      <c r="L65" s="41"/>
      <c r="M65" s="41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spans="1:33" ht="18" customHeight="1">
      <c r="A66" s="6"/>
      <c r="B66" s="144" t="s">
        <v>191</v>
      </c>
      <c r="C66" s="145"/>
      <c r="D66" s="145"/>
      <c r="E66" s="145"/>
      <c r="F66" s="146"/>
      <c r="G66" s="144" t="s">
        <v>192</v>
      </c>
      <c r="H66" s="145"/>
      <c r="I66" s="145"/>
      <c r="J66" s="145"/>
      <c r="K66" s="153"/>
      <c r="L66" s="41"/>
      <c r="M66" s="41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spans="1:33" ht="18" customHeight="1">
      <c r="A67" s="6"/>
      <c r="B67" s="154" t="s">
        <v>12</v>
      </c>
      <c r="C67" s="146"/>
      <c r="D67" s="154" t="s">
        <v>11</v>
      </c>
      <c r="E67" s="146"/>
      <c r="F67" s="8" t="s">
        <v>172</v>
      </c>
      <c r="G67" s="154" t="s">
        <v>12</v>
      </c>
      <c r="H67" s="146"/>
      <c r="I67" s="154" t="s">
        <v>11</v>
      </c>
      <c r="J67" s="146"/>
      <c r="K67" s="59" t="s">
        <v>172</v>
      </c>
      <c r="L67" s="41"/>
      <c r="M67" s="41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spans="1:33" ht="18" customHeight="1">
      <c r="A68" s="6"/>
      <c r="B68" s="8" t="s">
        <v>82</v>
      </c>
      <c r="C68" s="8" t="s">
        <v>163</v>
      </c>
      <c r="D68" s="8" t="s">
        <v>82</v>
      </c>
      <c r="E68" s="59" t="s">
        <v>163</v>
      </c>
      <c r="F68" s="8" t="s">
        <v>82</v>
      </c>
      <c r="G68" s="8" t="s">
        <v>82</v>
      </c>
      <c r="H68" s="8" t="s">
        <v>163</v>
      </c>
      <c r="I68" s="8" t="s">
        <v>82</v>
      </c>
      <c r="J68" s="59" t="s">
        <v>163</v>
      </c>
      <c r="K68" s="95" t="s">
        <v>82</v>
      </c>
      <c r="L68" s="41"/>
      <c r="M68" s="41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spans="1:33" ht="18" customHeight="1">
      <c r="A69" s="10" t="s">
        <v>94</v>
      </c>
      <c r="B69" s="35">
        <v>181</v>
      </c>
      <c r="C69" s="36">
        <f t="shared" ref="C69:C75" si="23">B69/$D$17</f>
        <v>8.9144996059889684E-3</v>
      </c>
      <c r="D69" s="35">
        <v>493</v>
      </c>
      <c r="E69" s="36">
        <f t="shared" ref="E69:E75" si="24">D69/$D$17</f>
        <v>2.4280929866036249E-2</v>
      </c>
      <c r="F69" s="35">
        <v>674</v>
      </c>
      <c r="G69" s="35">
        <v>231</v>
      </c>
      <c r="H69" s="36">
        <f t="shared" ref="H69:H75" si="25">G69/$F$17</f>
        <v>1.0582737768004398E-2</v>
      </c>
      <c r="I69" s="35">
        <v>536</v>
      </c>
      <c r="J69" s="36">
        <f t="shared" ref="J69:J75" si="26">I69/$F$17</f>
        <v>2.4555616639179035E-2</v>
      </c>
      <c r="K69" s="35">
        <v>767</v>
      </c>
      <c r="L69" s="41"/>
      <c r="M69" s="41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spans="1:33" ht="18" customHeight="1">
      <c r="A70" s="12" t="s">
        <v>97</v>
      </c>
      <c r="B70" s="38">
        <v>1698</v>
      </c>
      <c r="C70" s="39">
        <f t="shared" si="23"/>
        <v>8.3628841607565008E-2</v>
      </c>
      <c r="D70" s="38">
        <v>2515</v>
      </c>
      <c r="E70" s="39">
        <f t="shared" si="24"/>
        <v>0.1238672182821119</v>
      </c>
      <c r="F70" s="38">
        <v>4213</v>
      </c>
      <c r="G70" s="38">
        <v>1434</v>
      </c>
      <c r="H70" s="39">
        <f t="shared" si="25"/>
        <v>6.5695437053326006E-2</v>
      </c>
      <c r="I70" s="38">
        <v>2345</v>
      </c>
      <c r="J70" s="39">
        <f t="shared" si="26"/>
        <v>0.10743082279640828</v>
      </c>
      <c r="K70" s="38">
        <v>3779</v>
      </c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spans="1:33" ht="18" customHeight="1">
      <c r="A71" s="10" t="s">
        <v>117</v>
      </c>
      <c r="B71" s="35">
        <v>64</v>
      </c>
      <c r="C71" s="36">
        <f t="shared" si="23"/>
        <v>3.1520882584712374E-3</v>
      </c>
      <c r="D71" s="35">
        <v>1010</v>
      </c>
      <c r="E71" s="36">
        <f t="shared" si="24"/>
        <v>4.9743892828999214E-2</v>
      </c>
      <c r="F71" s="35">
        <v>1074</v>
      </c>
      <c r="G71" s="35">
        <v>52</v>
      </c>
      <c r="H71" s="36">
        <f t="shared" si="25"/>
        <v>2.3822613157412497E-3</v>
      </c>
      <c r="I71" s="35">
        <v>885</v>
      </c>
      <c r="J71" s="36">
        <f t="shared" si="26"/>
        <v>4.0544255085211652E-2</v>
      </c>
      <c r="K71" s="35">
        <v>937</v>
      </c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spans="1:33" ht="18" customHeight="1">
      <c r="A72" s="12" t="s">
        <v>100</v>
      </c>
      <c r="B72" s="38">
        <v>954</v>
      </c>
      <c r="C72" s="39">
        <f t="shared" si="23"/>
        <v>4.6985815602836878E-2</v>
      </c>
      <c r="D72" s="38">
        <v>844</v>
      </c>
      <c r="E72" s="39">
        <f t="shared" si="24"/>
        <v>4.1568163908589438E-2</v>
      </c>
      <c r="F72" s="38">
        <v>1798</v>
      </c>
      <c r="G72" s="38">
        <v>980</v>
      </c>
      <c r="H72" s="39">
        <f t="shared" si="25"/>
        <v>4.4896463258200479E-2</v>
      </c>
      <c r="I72" s="38">
        <v>827</v>
      </c>
      <c r="J72" s="39">
        <f t="shared" si="26"/>
        <v>3.7887117463807955E-2</v>
      </c>
      <c r="K72" s="38">
        <v>1807</v>
      </c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spans="1:33" ht="18" customHeight="1">
      <c r="A73" s="10" t="s">
        <v>115</v>
      </c>
      <c r="B73" s="35">
        <v>1467</v>
      </c>
      <c r="C73" s="36">
        <f t="shared" si="23"/>
        <v>7.225177304964539E-2</v>
      </c>
      <c r="D73" s="35">
        <v>1141</v>
      </c>
      <c r="E73" s="36">
        <f t="shared" si="24"/>
        <v>5.6195823483057523E-2</v>
      </c>
      <c r="F73" s="35">
        <v>2608</v>
      </c>
      <c r="G73" s="35">
        <v>1673</v>
      </c>
      <c r="H73" s="36">
        <f t="shared" si="25"/>
        <v>7.6644676562213673E-2</v>
      </c>
      <c r="I73" s="35">
        <v>1322</v>
      </c>
      <c r="J73" s="36">
        <f t="shared" si="26"/>
        <v>6.0564412680960238E-2</v>
      </c>
      <c r="K73" s="35">
        <v>2995</v>
      </c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spans="1:33" ht="18" customHeight="1">
      <c r="A74" s="12" t="s">
        <v>116</v>
      </c>
      <c r="B74" s="38">
        <v>6759</v>
      </c>
      <c r="C74" s="39">
        <f t="shared" si="23"/>
        <v>0.3328900709219858</v>
      </c>
      <c r="D74" s="38">
        <v>3178</v>
      </c>
      <c r="E74" s="39">
        <f t="shared" si="24"/>
        <v>0.15652088258471236</v>
      </c>
      <c r="F74" s="38">
        <v>9937</v>
      </c>
      <c r="G74" s="38">
        <v>7483</v>
      </c>
      <c r="H74" s="39">
        <f t="shared" si="25"/>
        <v>0.34281656587868792</v>
      </c>
      <c r="I74" s="38">
        <v>4060</v>
      </c>
      <c r="J74" s="39">
        <f t="shared" si="26"/>
        <v>0.18599963349825913</v>
      </c>
      <c r="K74" s="38">
        <v>11543</v>
      </c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spans="1:33" ht="18" customHeight="1">
      <c r="A75" s="10" t="s">
        <v>13</v>
      </c>
      <c r="B75" s="35">
        <v>11123</v>
      </c>
      <c r="C75" s="36">
        <f t="shared" si="23"/>
        <v>0.54782308904649335</v>
      </c>
      <c r="D75" s="35">
        <v>9181</v>
      </c>
      <c r="E75" s="36">
        <f t="shared" si="24"/>
        <v>0.45217691095350671</v>
      </c>
      <c r="F75" s="35">
        <v>20304</v>
      </c>
      <c r="G75" s="35">
        <v>11853</v>
      </c>
      <c r="H75" s="36">
        <f t="shared" si="25"/>
        <v>0.5430181418361737</v>
      </c>
      <c r="I75" s="35">
        <v>9975</v>
      </c>
      <c r="J75" s="36">
        <f t="shared" si="26"/>
        <v>0.4569818581638263</v>
      </c>
      <c r="K75" s="35">
        <v>21828</v>
      </c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spans="1:33" ht="15" customHeight="1">
      <c r="A76" s="14" t="s">
        <v>164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spans="1:33" ht="1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spans="1:33" ht="1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spans="1:33" ht="1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spans="1:33" ht="1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spans="1:33" ht="1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spans="1:33" ht="1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spans="1:33" ht="1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spans="1:33" ht="1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spans="1:33" ht="1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spans="1:33" ht="1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spans="1:33" ht="1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spans="1:33" ht="1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spans="1:33" ht="1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spans="1:33" ht="1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spans="1:33" ht="1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spans="1:33" ht="1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spans="1:33" ht="1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spans="1:33" ht="1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spans="1:33" ht="1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spans="1:33" ht="1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spans="1:33" ht="1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spans="1:33" ht="1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spans="1:33" ht="1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spans="1:33" ht="1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spans="1:33" ht="1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spans="1:33" ht="1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spans="1:33" ht="1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spans="1:33" ht="1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spans="1:33" ht="1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spans="1:33" ht="1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spans="1:33" ht="1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spans="1:33" ht="1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spans="1:33" ht="1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spans="1:33" ht="1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spans="1:33" ht="1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spans="1:33" ht="1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spans="1:33" ht="1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spans="1:33" ht="1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spans="1:33" ht="1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spans="1:33" ht="1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spans="1:33" ht="1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spans="1:33" ht="1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spans="1:33" ht="1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spans="1:33" ht="1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spans="1:33" ht="1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spans="1:33" ht="1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spans="1:33" ht="1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spans="1:33" ht="1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spans="1:33" ht="1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spans="1:33" ht="1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spans="1:33" ht="1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spans="1:33" ht="1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spans="1:33" ht="1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spans="1:33" ht="1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spans="1:33" ht="1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spans="1:33" ht="1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spans="1:33" ht="1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spans="1:33" ht="1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spans="1:33" ht="1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spans="1:33" ht="1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spans="1:33" ht="1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spans="1:33" ht="1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spans="1:33" ht="1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spans="1:33" ht="1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spans="1:33" ht="1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spans="1:33" ht="1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spans="1:33" ht="1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spans="1:33" ht="1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spans="1:33" ht="1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spans="1:33" ht="1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spans="1:33" ht="1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spans="1:33" ht="1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spans="1:33" ht="1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spans="1:33" ht="1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spans="1:33" ht="1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spans="1:33" ht="1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spans="1:33" ht="1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spans="1:33" ht="1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spans="1:33" ht="1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spans="1:33" ht="1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spans="1:33" ht="1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spans="1:33" ht="1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spans="1:33" ht="1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spans="1:33" ht="1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spans="1:33" ht="1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spans="1:33" ht="1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spans="1:33" ht="1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spans="1:33" ht="1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spans="1:33" ht="1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spans="1:33" ht="1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spans="1:33" ht="1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spans="1:33" ht="1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spans="1:33" ht="1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spans="1:33" ht="1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spans="1:33" ht="1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spans="1:33" ht="1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spans="1:33" ht="1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spans="1:33" ht="1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spans="1:33" ht="1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spans="1:33" ht="1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spans="1:33" ht="1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spans="1:33" ht="1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spans="1:33" ht="1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spans="1:33" ht="1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spans="1:33" ht="1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spans="1:33" ht="1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spans="1:33" ht="1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spans="1:33" ht="1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spans="1:33" ht="1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spans="1:33" ht="1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spans="1:33" ht="1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spans="1:33" ht="1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spans="1:33" ht="1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spans="1:33" ht="1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spans="1:33" ht="1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spans="1:33" ht="1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spans="1:33" ht="1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spans="1:33" ht="1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spans="1:33" ht="1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spans="1:33" ht="1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spans="1:33" ht="1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spans="1:33" ht="1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spans="1:33" ht="1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spans="1:33" ht="1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spans="1:33" ht="1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spans="1:33" ht="1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spans="1:33" ht="1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spans="1:33" ht="1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spans="1:33" ht="1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spans="1:33" ht="1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spans="1:33" ht="1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spans="1:33" ht="1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spans="1:33" ht="1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spans="1:33" ht="1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spans="1:33" ht="1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spans="1:33" ht="1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spans="1:33" ht="1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spans="1:33" ht="1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spans="1:33" ht="1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spans="1:33" ht="1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spans="1:33" ht="1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spans="1:33" ht="1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spans="1:33" ht="1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spans="1:33" ht="1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spans="1:33" ht="1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spans="1:33" ht="1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spans="1:33" ht="1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spans="1:33" ht="1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spans="1:33" ht="1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spans="1:33" ht="1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spans="1:33" ht="1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spans="1:33" ht="1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spans="1:33" ht="1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spans="1:33" ht="1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spans="1:33" ht="1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spans="1:33" ht="1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spans="1:33" ht="1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spans="1:33" ht="1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spans="1:33" ht="1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spans="1:33" ht="1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spans="1:33" ht="1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spans="1:33" ht="1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spans="1:33" ht="1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</row>
    <row r="240" spans="1:33" ht="1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</row>
    <row r="241" spans="1:33" ht="1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</row>
    <row r="242" spans="1:33" ht="1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</row>
    <row r="243" spans="1:33" ht="1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</row>
    <row r="244" spans="1:33" ht="1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</row>
    <row r="245" spans="1:33" ht="1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</row>
    <row r="246" spans="1:33" ht="1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</row>
    <row r="247" spans="1:33" ht="1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</row>
    <row r="248" spans="1:33" ht="1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</row>
    <row r="249" spans="1:33" ht="1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</row>
    <row r="250" spans="1:33" ht="1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</row>
    <row r="251" spans="1:33" ht="1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</row>
    <row r="252" spans="1:33" ht="1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</row>
    <row r="253" spans="1:33" ht="1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</row>
    <row r="254" spans="1:33" ht="1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</row>
    <row r="255" spans="1:33" ht="1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</row>
    <row r="256" spans="1:33" ht="1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</row>
    <row r="257" spans="1:33" ht="1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</row>
    <row r="258" spans="1:33" ht="1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</row>
    <row r="259" spans="1:33" ht="1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</row>
    <row r="260" spans="1:33" ht="1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</row>
    <row r="261" spans="1:33" ht="1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</row>
    <row r="262" spans="1:33" ht="1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</row>
    <row r="263" spans="1:33" ht="1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</row>
    <row r="264" spans="1:33" ht="1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</row>
    <row r="265" spans="1:33" ht="1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</row>
    <row r="266" spans="1:33" ht="1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</row>
    <row r="267" spans="1:33" ht="1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</row>
    <row r="268" spans="1:33" ht="1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</row>
    <row r="269" spans="1:33" ht="1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</row>
    <row r="270" spans="1:33" ht="1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</row>
    <row r="271" spans="1:33" ht="1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</row>
    <row r="272" spans="1:33" ht="1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</row>
    <row r="273" spans="1:33" ht="1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</row>
    <row r="274" spans="1:33" ht="1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</row>
    <row r="275" spans="1:33" ht="1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</row>
    <row r="276" spans="1:33" ht="1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</row>
    <row r="277" spans="1:33" ht="1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</row>
    <row r="278" spans="1:33" ht="15.75" customHeight="1">
      <c r="A278" s="24"/>
    </row>
    <row r="279" spans="1:33" ht="15.75" customHeight="1">
      <c r="A279" s="24"/>
    </row>
    <row r="280" spans="1:33" ht="15.75" customHeight="1">
      <c r="A280" s="24"/>
    </row>
    <row r="281" spans="1:33" ht="15.75" customHeight="1">
      <c r="A281" s="24"/>
    </row>
    <row r="282" spans="1:33" ht="15.75" customHeight="1">
      <c r="A282" s="24"/>
    </row>
    <row r="283" spans="1:33" ht="15.75" customHeight="1">
      <c r="A283" s="24"/>
    </row>
    <row r="284" spans="1:33" ht="15.75" customHeight="1">
      <c r="A284" s="24"/>
    </row>
    <row r="285" spans="1:33" ht="15.75" customHeight="1">
      <c r="A285" s="24"/>
    </row>
    <row r="286" spans="1:33" ht="15.75" customHeight="1">
      <c r="A286" s="24"/>
    </row>
    <row r="287" spans="1:33" ht="15.75" customHeight="1">
      <c r="A287" s="24"/>
    </row>
    <row r="288" spans="1:33" ht="15.75" customHeight="1">
      <c r="A288" s="24"/>
    </row>
    <row r="289" spans="1:1" ht="15.75" customHeight="1">
      <c r="A289" s="24"/>
    </row>
    <row r="290" spans="1:1" ht="15.75" customHeight="1">
      <c r="A290" s="24"/>
    </row>
    <row r="291" spans="1:1" ht="15.75" customHeight="1">
      <c r="A291" s="24"/>
    </row>
    <row r="292" spans="1:1" ht="15.75" customHeight="1">
      <c r="A292" s="24"/>
    </row>
    <row r="293" spans="1:1" ht="15.75" customHeight="1">
      <c r="A293" s="24"/>
    </row>
    <row r="294" spans="1:1" ht="15.75" customHeight="1">
      <c r="A294" s="24"/>
    </row>
    <row r="295" spans="1:1" ht="15.75" customHeight="1">
      <c r="A295" s="24"/>
    </row>
    <row r="296" spans="1:1" ht="15.75" customHeight="1">
      <c r="A296" s="24"/>
    </row>
    <row r="297" spans="1:1" ht="15.75" customHeight="1">
      <c r="A297" s="24"/>
    </row>
    <row r="298" spans="1:1" ht="15.75" customHeight="1">
      <c r="A298" s="24"/>
    </row>
    <row r="299" spans="1:1" ht="15.75" customHeight="1">
      <c r="A299" s="24"/>
    </row>
    <row r="300" spans="1:1" ht="15.75" customHeight="1">
      <c r="A300" s="24"/>
    </row>
    <row r="301" spans="1:1" ht="15.75" customHeight="1">
      <c r="A301" s="24"/>
    </row>
    <row r="302" spans="1:1" ht="15.75" customHeight="1">
      <c r="A302" s="24"/>
    </row>
    <row r="303" spans="1:1" ht="15.75" customHeight="1">
      <c r="A303" s="24"/>
    </row>
    <row r="304" spans="1:1" ht="15.75" customHeight="1">
      <c r="A304" s="24"/>
    </row>
    <row r="305" spans="1:1" ht="15.75" customHeight="1">
      <c r="A305" s="24"/>
    </row>
    <row r="306" spans="1:1" ht="15.75" customHeight="1">
      <c r="A306" s="24"/>
    </row>
    <row r="307" spans="1:1" ht="15.75" customHeight="1">
      <c r="A307" s="24"/>
    </row>
    <row r="308" spans="1:1" ht="15.75" customHeight="1">
      <c r="A308" s="24"/>
    </row>
    <row r="309" spans="1:1" ht="15.75" customHeight="1">
      <c r="A309" s="24"/>
    </row>
    <row r="310" spans="1:1" ht="15.75" customHeight="1">
      <c r="A310" s="24"/>
    </row>
    <row r="311" spans="1:1" ht="15.75" customHeight="1">
      <c r="A311" s="24"/>
    </row>
    <row r="312" spans="1:1" ht="15.75" customHeight="1">
      <c r="A312" s="24"/>
    </row>
    <row r="313" spans="1:1" ht="15.75" customHeight="1">
      <c r="A313" s="24"/>
    </row>
    <row r="314" spans="1:1" ht="15.75" customHeight="1">
      <c r="A314" s="24"/>
    </row>
    <row r="315" spans="1:1" ht="15.75" customHeight="1">
      <c r="A315" s="24"/>
    </row>
    <row r="316" spans="1:1" ht="15.75" customHeight="1">
      <c r="A316" s="24"/>
    </row>
    <row r="317" spans="1:1" ht="15.75" customHeight="1">
      <c r="A317" s="24"/>
    </row>
    <row r="318" spans="1:1" ht="15.75" customHeight="1">
      <c r="A318" s="24"/>
    </row>
    <row r="319" spans="1:1" ht="15.75" customHeight="1">
      <c r="A319" s="24"/>
    </row>
    <row r="320" spans="1:1" ht="15.75" customHeight="1">
      <c r="A320" s="24"/>
    </row>
    <row r="321" spans="1:1" ht="15.75" customHeight="1">
      <c r="A321" s="24"/>
    </row>
    <row r="322" spans="1:1" ht="15.75" customHeight="1">
      <c r="A322" s="24"/>
    </row>
    <row r="323" spans="1:1" ht="15.75" customHeight="1">
      <c r="A323" s="24"/>
    </row>
    <row r="324" spans="1:1" ht="15.75" customHeight="1">
      <c r="A324" s="24"/>
    </row>
    <row r="325" spans="1:1" ht="15.75" customHeight="1">
      <c r="A325" s="24"/>
    </row>
    <row r="326" spans="1:1" ht="15.75" customHeight="1">
      <c r="A326" s="24"/>
    </row>
    <row r="327" spans="1:1" ht="15.75" customHeight="1">
      <c r="A327" s="24"/>
    </row>
    <row r="328" spans="1:1" ht="15.75" customHeight="1">
      <c r="A328" s="24"/>
    </row>
    <row r="329" spans="1:1" ht="15.75" customHeight="1">
      <c r="A329" s="24"/>
    </row>
    <row r="330" spans="1:1" ht="15.75" customHeight="1">
      <c r="A330" s="24"/>
    </row>
    <row r="331" spans="1:1" ht="15.75" customHeight="1">
      <c r="A331" s="24"/>
    </row>
    <row r="332" spans="1:1" ht="15.75" customHeight="1">
      <c r="A332" s="24"/>
    </row>
    <row r="333" spans="1:1" ht="15.75" customHeight="1">
      <c r="A333" s="24"/>
    </row>
    <row r="334" spans="1:1" ht="15.75" customHeight="1">
      <c r="A334" s="24"/>
    </row>
    <row r="335" spans="1:1" ht="15.75" customHeight="1">
      <c r="A335" s="24"/>
    </row>
    <row r="336" spans="1:1" ht="15.75" customHeight="1">
      <c r="A336" s="24"/>
    </row>
    <row r="337" spans="1:1" ht="15.75" customHeight="1">
      <c r="A337" s="24"/>
    </row>
    <row r="338" spans="1:1" ht="15.75" customHeight="1">
      <c r="A338" s="24"/>
    </row>
    <row r="339" spans="1:1" ht="15.75" customHeight="1">
      <c r="A339" s="24"/>
    </row>
    <row r="340" spans="1:1" ht="15.75" customHeight="1">
      <c r="A340" s="24"/>
    </row>
    <row r="341" spans="1:1" ht="15.75" customHeight="1">
      <c r="A341" s="24"/>
    </row>
    <row r="342" spans="1:1" ht="15.75" customHeight="1">
      <c r="A342" s="24"/>
    </row>
    <row r="343" spans="1:1" ht="15.75" customHeight="1">
      <c r="A343" s="24"/>
    </row>
    <row r="344" spans="1:1" ht="15.75" customHeight="1">
      <c r="A344" s="24"/>
    </row>
    <row r="345" spans="1:1" ht="15.75" customHeight="1">
      <c r="A345" s="24"/>
    </row>
    <row r="346" spans="1:1" ht="15.75" customHeight="1">
      <c r="A346" s="24"/>
    </row>
    <row r="347" spans="1:1" ht="15.75" customHeight="1">
      <c r="A347" s="24"/>
    </row>
    <row r="348" spans="1:1" ht="15.75" customHeight="1">
      <c r="A348" s="24"/>
    </row>
    <row r="349" spans="1:1" ht="15.75" customHeight="1">
      <c r="A349" s="24"/>
    </row>
    <row r="350" spans="1:1" ht="15.75" customHeight="1">
      <c r="A350" s="24"/>
    </row>
    <row r="351" spans="1:1" ht="15.75" customHeight="1">
      <c r="A351" s="24"/>
    </row>
    <row r="352" spans="1:1" ht="15.75" customHeight="1">
      <c r="A352" s="24"/>
    </row>
    <row r="353" spans="1:1" ht="15.75" customHeight="1">
      <c r="A353" s="24"/>
    </row>
    <row r="354" spans="1:1" ht="15.75" customHeight="1">
      <c r="A354" s="24"/>
    </row>
    <row r="355" spans="1:1" ht="15.75" customHeight="1">
      <c r="A355" s="24"/>
    </row>
    <row r="356" spans="1:1" ht="15.75" customHeight="1">
      <c r="A356" s="24"/>
    </row>
    <row r="357" spans="1:1" ht="15.75" customHeight="1">
      <c r="A357" s="24"/>
    </row>
    <row r="358" spans="1:1" ht="15.75" customHeight="1">
      <c r="A358" s="24"/>
    </row>
    <row r="359" spans="1:1" ht="15.75" customHeight="1">
      <c r="A359" s="24"/>
    </row>
    <row r="360" spans="1:1" ht="15.75" customHeight="1">
      <c r="A360" s="24"/>
    </row>
    <row r="361" spans="1:1" ht="15.75" customHeight="1">
      <c r="A361" s="24"/>
    </row>
    <row r="362" spans="1:1" ht="15.75" customHeight="1">
      <c r="A362" s="24"/>
    </row>
    <row r="363" spans="1:1" ht="15.75" customHeight="1">
      <c r="A363" s="24"/>
    </row>
    <row r="364" spans="1:1" ht="15.75" customHeight="1">
      <c r="A364" s="24"/>
    </row>
    <row r="365" spans="1:1" ht="15.75" customHeight="1">
      <c r="A365" s="24"/>
    </row>
    <row r="366" spans="1:1" ht="15.75" customHeight="1">
      <c r="A366" s="24"/>
    </row>
    <row r="367" spans="1:1" ht="15.75" customHeight="1">
      <c r="A367" s="24"/>
    </row>
    <row r="368" spans="1:1" ht="15.75" customHeight="1">
      <c r="A368" s="24"/>
    </row>
    <row r="369" spans="1:1" ht="15.75" customHeight="1">
      <c r="A369" s="24"/>
    </row>
    <row r="370" spans="1:1" ht="15.75" customHeight="1">
      <c r="A370" s="24"/>
    </row>
    <row r="371" spans="1:1" ht="15.75" customHeight="1">
      <c r="A371" s="24"/>
    </row>
    <row r="372" spans="1:1" ht="15.75" customHeight="1">
      <c r="A372" s="24"/>
    </row>
    <row r="373" spans="1:1" ht="15.75" customHeight="1">
      <c r="A373" s="24"/>
    </row>
    <row r="374" spans="1:1" ht="15.75" customHeight="1">
      <c r="A374" s="24"/>
    </row>
    <row r="375" spans="1:1" ht="15.75" customHeight="1">
      <c r="A375" s="24"/>
    </row>
    <row r="376" spans="1:1" ht="15.75" customHeight="1">
      <c r="A376" s="24"/>
    </row>
    <row r="377" spans="1:1" ht="15.75" customHeight="1">
      <c r="A377" s="24"/>
    </row>
    <row r="378" spans="1:1" ht="15.75" customHeight="1">
      <c r="A378" s="24"/>
    </row>
    <row r="379" spans="1:1" ht="15.75" customHeight="1">
      <c r="A379" s="24"/>
    </row>
    <row r="380" spans="1:1" ht="15.75" customHeight="1">
      <c r="A380" s="24"/>
    </row>
    <row r="381" spans="1:1" ht="15.75" customHeight="1">
      <c r="A381" s="24"/>
    </row>
    <row r="382" spans="1:1" ht="15.75" customHeight="1">
      <c r="A382" s="24"/>
    </row>
    <row r="383" spans="1:1" ht="15.75" customHeight="1">
      <c r="A383" s="24"/>
    </row>
    <row r="384" spans="1:1" ht="15.75" customHeight="1">
      <c r="A384" s="24"/>
    </row>
    <row r="385" spans="1:1" ht="15.75" customHeight="1">
      <c r="A385" s="24"/>
    </row>
    <row r="386" spans="1:1" ht="15.75" customHeight="1">
      <c r="A386" s="24"/>
    </row>
    <row r="387" spans="1:1" ht="15.75" customHeight="1">
      <c r="A387" s="24"/>
    </row>
    <row r="388" spans="1:1" ht="15.75" customHeight="1">
      <c r="A388" s="24"/>
    </row>
    <row r="389" spans="1:1" ht="15.75" customHeight="1">
      <c r="A389" s="24"/>
    </row>
    <row r="390" spans="1:1" ht="15.75" customHeight="1">
      <c r="A390" s="24"/>
    </row>
    <row r="391" spans="1:1" ht="15.75" customHeight="1">
      <c r="A391" s="24"/>
    </row>
    <row r="392" spans="1:1" ht="15.75" customHeight="1">
      <c r="A392" s="24"/>
    </row>
    <row r="393" spans="1:1" ht="15.75" customHeight="1">
      <c r="A393" s="24"/>
    </row>
    <row r="394" spans="1:1" ht="15.75" customHeight="1">
      <c r="A394" s="24"/>
    </row>
    <row r="395" spans="1:1" ht="15.75" customHeight="1">
      <c r="A395" s="24"/>
    </row>
    <row r="396" spans="1:1" ht="15.75" customHeight="1">
      <c r="A396" s="24"/>
    </row>
    <row r="397" spans="1:1" ht="15.75" customHeight="1">
      <c r="A397" s="24"/>
    </row>
    <row r="398" spans="1:1" ht="15.75" customHeight="1">
      <c r="A398" s="24"/>
    </row>
    <row r="399" spans="1:1" ht="15.75" customHeight="1">
      <c r="A399" s="24"/>
    </row>
    <row r="400" spans="1:1" ht="15.75" customHeight="1">
      <c r="A400" s="24"/>
    </row>
    <row r="401" spans="1:1" ht="15.75" customHeight="1">
      <c r="A401" s="24"/>
    </row>
    <row r="402" spans="1:1" ht="15.75" customHeight="1">
      <c r="A402" s="24"/>
    </row>
    <row r="403" spans="1:1" ht="15.75" customHeight="1">
      <c r="A403" s="24"/>
    </row>
    <row r="404" spans="1:1" ht="15.75" customHeight="1">
      <c r="A404" s="24"/>
    </row>
    <row r="405" spans="1:1" ht="15.75" customHeight="1">
      <c r="A405" s="24"/>
    </row>
    <row r="406" spans="1:1" ht="15.75" customHeight="1">
      <c r="A406" s="24"/>
    </row>
    <row r="407" spans="1:1" ht="15.75" customHeight="1">
      <c r="A407" s="24"/>
    </row>
    <row r="408" spans="1:1" ht="15.75" customHeight="1">
      <c r="A408" s="24"/>
    </row>
    <row r="409" spans="1:1" ht="15.75" customHeight="1">
      <c r="A409" s="24"/>
    </row>
    <row r="410" spans="1:1" ht="15.75" customHeight="1">
      <c r="A410" s="24"/>
    </row>
    <row r="411" spans="1:1" ht="15.75" customHeight="1">
      <c r="A411" s="24"/>
    </row>
    <row r="412" spans="1:1" ht="15.75" customHeight="1">
      <c r="A412" s="24"/>
    </row>
    <row r="413" spans="1:1" ht="15.75" customHeight="1">
      <c r="A413" s="24"/>
    </row>
    <row r="414" spans="1:1" ht="15.75" customHeight="1">
      <c r="A414" s="24"/>
    </row>
    <row r="415" spans="1:1" ht="15.75" customHeight="1">
      <c r="A415" s="24"/>
    </row>
    <row r="416" spans="1:1" ht="15.75" customHeight="1">
      <c r="A416" s="24"/>
    </row>
    <row r="417" spans="1:1" ht="15.75" customHeight="1">
      <c r="A417" s="24"/>
    </row>
    <row r="418" spans="1:1" ht="15.75" customHeight="1">
      <c r="A418" s="24"/>
    </row>
    <row r="419" spans="1:1" ht="15.75" customHeight="1">
      <c r="A419" s="24"/>
    </row>
    <row r="420" spans="1:1" ht="15.75" customHeight="1">
      <c r="A420" s="24"/>
    </row>
    <row r="421" spans="1:1" ht="15.75" customHeight="1">
      <c r="A421" s="24"/>
    </row>
    <row r="422" spans="1:1" ht="15.75" customHeight="1">
      <c r="A422" s="24"/>
    </row>
    <row r="423" spans="1:1" ht="15.75" customHeight="1">
      <c r="A423" s="24"/>
    </row>
    <row r="424" spans="1:1" ht="15.75" customHeight="1">
      <c r="A424" s="24"/>
    </row>
    <row r="425" spans="1:1" ht="15.75" customHeight="1">
      <c r="A425" s="24"/>
    </row>
    <row r="426" spans="1:1" ht="15.75" customHeight="1">
      <c r="A426" s="24"/>
    </row>
    <row r="427" spans="1:1" ht="15.75" customHeight="1">
      <c r="A427" s="24"/>
    </row>
    <row r="428" spans="1:1" ht="15.75" customHeight="1">
      <c r="A428" s="24"/>
    </row>
    <row r="429" spans="1:1" ht="15.75" customHeight="1">
      <c r="A429" s="24"/>
    </row>
    <row r="430" spans="1:1" ht="15.75" customHeight="1">
      <c r="A430" s="24"/>
    </row>
    <row r="431" spans="1:1" ht="15.75" customHeight="1">
      <c r="A431" s="24"/>
    </row>
    <row r="432" spans="1:1" ht="15.75" customHeight="1">
      <c r="A432" s="24"/>
    </row>
    <row r="433" spans="1:1" ht="15.75" customHeight="1">
      <c r="A433" s="24"/>
    </row>
    <row r="434" spans="1:1" ht="15.75" customHeight="1">
      <c r="A434" s="24"/>
    </row>
    <row r="435" spans="1:1" ht="15.75" customHeight="1">
      <c r="A435" s="24"/>
    </row>
    <row r="436" spans="1:1" ht="15.75" customHeight="1">
      <c r="A436" s="24"/>
    </row>
    <row r="437" spans="1:1" ht="15.75" customHeight="1">
      <c r="A437" s="24"/>
    </row>
    <row r="438" spans="1:1" ht="15.75" customHeight="1">
      <c r="A438" s="24"/>
    </row>
    <row r="439" spans="1:1" ht="15.75" customHeight="1">
      <c r="A439" s="24"/>
    </row>
    <row r="440" spans="1:1" ht="15.75" customHeight="1">
      <c r="A440" s="24"/>
    </row>
    <row r="441" spans="1:1" ht="15.75" customHeight="1">
      <c r="A441" s="24"/>
    </row>
    <row r="442" spans="1:1" ht="15.75" customHeight="1">
      <c r="A442" s="24"/>
    </row>
    <row r="443" spans="1:1" ht="15.75" customHeight="1">
      <c r="A443" s="24"/>
    </row>
    <row r="444" spans="1:1" ht="15.75" customHeight="1">
      <c r="A444" s="24"/>
    </row>
    <row r="445" spans="1:1" ht="15.75" customHeight="1">
      <c r="A445" s="24"/>
    </row>
    <row r="446" spans="1:1" ht="15.75" customHeight="1">
      <c r="A446" s="24"/>
    </row>
    <row r="447" spans="1:1" ht="15.75" customHeight="1">
      <c r="A447" s="24"/>
    </row>
    <row r="448" spans="1:1" ht="15.75" customHeight="1">
      <c r="A448" s="24"/>
    </row>
    <row r="449" spans="1:1" ht="15.75" customHeight="1">
      <c r="A449" s="24"/>
    </row>
    <row r="450" spans="1:1" ht="15.75" customHeight="1">
      <c r="A450" s="24"/>
    </row>
    <row r="451" spans="1:1" ht="15.75" customHeight="1">
      <c r="A451" s="24"/>
    </row>
    <row r="452" spans="1:1" ht="15.75" customHeight="1">
      <c r="A452" s="24"/>
    </row>
    <row r="453" spans="1:1" ht="15.75" customHeight="1">
      <c r="A453" s="24"/>
    </row>
    <row r="454" spans="1:1" ht="15.75" customHeight="1">
      <c r="A454" s="24"/>
    </row>
    <row r="455" spans="1:1" ht="15.75" customHeight="1">
      <c r="A455" s="24"/>
    </row>
    <row r="456" spans="1:1" ht="15.75" customHeight="1">
      <c r="A456" s="24"/>
    </row>
    <row r="457" spans="1:1" ht="15.75" customHeight="1">
      <c r="A457" s="24"/>
    </row>
    <row r="458" spans="1:1" ht="15.75" customHeight="1">
      <c r="A458" s="24"/>
    </row>
    <row r="459" spans="1:1" ht="15.75" customHeight="1">
      <c r="A459" s="24"/>
    </row>
    <row r="460" spans="1:1" ht="15.75" customHeight="1">
      <c r="A460" s="24"/>
    </row>
    <row r="461" spans="1:1" ht="15.75" customHeight="1">
      <c r="A461" s="24"/>
    </row>
    <row r="462" spans="1:1" ht="15.75" customHeight="1">
      <c r="A462" s="24"/>
    </row>
    <row r="463" spans="1:1" ht="15.75" customHeight="1">
      <c r="A463" s="24"/>
    </row>
    <row r="464" spans="1:1" ht="15.75" customHeight="1">
      <c r="A464" s="24"/>
    </row>
    <row r="465" spans="1:1" ht="15.75" customHeight="1">
      <c r="A465" s="24"/>
    </row>
    <row r="466" spans="1:1" ht="15.75" customHeight="1">
      <c r="A466" s="24"/>
    </row>
    <row r="467" spans="1:1" ht="15.75" customHeight="1">
      <c r="A467" s="24"/>
    </row>
    <row r="468" spans="1:1" ht="15.75" customHeight="1">
      <c r="A468" s="24"/>
    </row>
    <row r="469" spans="1:1" ht="15.75" customHeight="1">
      <c r="A469" s="24"/>
    </row>
    <row r="470" spans="1:1" ht="15.75" customHeight="1">
      <c r="A470" s="24"/>
    </row>
    <row r="471" spans="1:1" ht="15.75" customHeight="1">
      <c r="A471" s="24"/>
    </row>
    <row r="472" spans="1:1" ht="15.75" customHeight="1">
      <c r="A472" s="24"/>
    </row>
    <row r="473" spans="1:1" ht="15.75" customHeight="1">
      <c r="A473" s="24"/>
    </row>
    <row r="474" spans="1:1" ht="15.75" customHeight="1">
      <c r="A474" s="24"/>
    </row>
    <row r="475" spans="1:1" ht="15.75" customHeight="1">
      <c r="A475" s="24"/>
    </row>
    <row r="476" spans="1:1" ht="15.75" customHeight="1">
      <c r="A476" s="24"/>
    </row>
    <row r="477" spans="1:1" ht="15.75" customHeight="1">
      <c r="A477" s="24"/>
    </row>
    <row r="478" spans="1:1" ht="15.75" customHeight="1">
      <c r="A478" s="24"/>
    </row>
    <row r="479" spans="1:1" ht="15.75" customHeight="1">
      <c r="A479" s="24"/>
    </row>
    <row r="480" spans="1:1" ht="15.75" customHeight="1">
      <c r="A480" s="24"/>
    </row>
    <row r="481" spans="1:1" ht="15.75" customHeight="1">
      <c r="A481" s="24"/>
    </row>
    <row r="482" spans="1:1" ht="15.75" customHeight="1">
      <c r="A482" s="24"/>
    </row>
    <row r="483" spans="1:1" ht="15.75" customHeight="1">
      <c r="A483" s="24"/>
    </row>
    <row r="484" spans="1:1" ht="15.75" customHeight="1">
      <c r="A484" s="24"/>
    </row>
    <row r="485" spans="1:1" ht="15.75" customHeight="1">
      <c r="A485" s="24"/>
    </row>
    <row r="486" spans="1:1" ht="15.75" customHeight="1">
      <c r="A486" s="24"/>
    </row>
    <row r="487" spans="1:1" ht="15.75" customHeight="1">
      <c r="A487" s="24"/>
    </row>
    <row r="488" spans="1:1" ht="15.75" customHeight="1">
      <c r="A488" s="24"/>
    </row>
    <row r="489" spans="1:1" ht="15.75" customHeight="1">
      <c r="A489" s="24"/>
    </row>
    <row r="490" spans="1:1" ht="15.75" customHeight="1">
      <c r="A490" s="24"/>
    </row>
    <row r="491" spans="1:1" ht="15.75" customHeight="1">
      <c r="A491" s="24"/>
    </row>
    <row r="492" spans="1:1" ht="15.75" customHeight="1">
      <c r="A492" s="24"/>
    </row>
    <row r="493" spans="1:1" ht="15.75" customHeight="1">
      <c r="A493" s="24"/>
    </row>
    <row r="494" spans="1:1" ht="15.75" customHeight="1">
      <c r="A494" s="24"/>
    </row>
    <row r="495" spans="1:1" ht="15.75" customHeight="1">
      <c r="A495" s="24"/>
    </row>
    <row r="496" spans="1:1" ht="15.75" customHeight="1">
      <c r="A496" s="24"/>
    </row>
    <row r="497" spans="1:1" ht="15.75" customHeight="1">
      <c r="A497" s="24"/>
    </row>
    <row r="498" spans="1:1" ht="15.75" customHeight="1">
      <c r="A498" s="24"/>
    </row>
    <row r="499" spans="1:1" ht="15.75" customHeight="1">
      <c r="A499" s="24"/>
    </row>
    <row r="500" spans="1:1" ht="15.75" customHeight="1">
      <c r="A500" s="24"/>
    </row>
    <row r="501" spans="1:1" ht="15.75" customHeight="1">
      <c r="A501" s="24"/>
    </row>
    <row r="502" spans="1:1" ht="15.75" customHeight="1">
      <c r="A502" s="24"/>
    </row>
    <row r="503" spans="1:1" ht="15.75" customHeight="1">
      <c r="A503" s="24"/>
    </row>
    <row r="504" spans="1:1" ht="15.75" customHeight="1">
      <c r="A504" s="24"/>
    </row>
    <row r="505" spans="1:1" ht="15.75" customHeight="1">
      <c r="A505" s="24"/>
    </row>
    <row r="506" spans="1:1" ht="15.75" customHeight="1">
      <c r="A506" s="24"/>
    </row>
    <row r="507" spans="1:1" ht="15.75" customHeight="1">
      <c r="A507" s="24"/>
    </row>
    <row r="508" spans="1:1" ht="15.75" customHeight="1">
      <c r="A508" s="24"/>
    </row>
    <row r="509" spans="1:1" ht="15.75" customHeight="1">
      <c r="A509" s="24"/>
    </row>
    <row r="510" spans="1:1" ht="15.75" customHeight="1">
      <c r="A510" s="24"/>
    </row>
    <row r="511" spans="1:1" ht="15.75" customHeight="1">
      <c r="A511" s="24"/>
    </row>
    <row r="512" spans="1:1" ht="15.75" customHeight="1">
      <c r="A512" s="24"/>
    </row>
    <row r="513" spans="1:1" ht="15.75" customHeight="1">
      <c r="A513" s="24"/>
    </row>
    <row r="514" spans="1:1" ht="15.75" customHeight="1">
      <c r="A514" s="24"/>
    </row>
    <row r="515" spans="1:1" ht="15.75" customHeight="1">
      <c r="A515" s="24"/>
    </row>
    <row r="516" spans="1:1" ht="15.75" customHeight="1">
      <c r="A516" s="24"/>
    </row>
    <row r="517" spans="1:1" ht="15.75" customHeight="1">
      <c r="A517" s="24"/>
    </row>
    <row r="518" spans="1:1" ht="15.75" customHeight="1">
      <c r="A518" s="24"/>
    </row>
    <row r="519" spans="1:1" ht="15.75" customHeight="1">
      <c r="A519" s="24"/>
    </row>
    <row r="520" spans="1:1" ht="15.75" customHeight="1">
      <c r="A520" s="24"/>
    </row>
    <row r="521" spans="1:1" ht="15.75" customHeight="1">
      <c r="A521" s="24"/>
    </row>
    <row r="522" spans="1:1" ht="15.75" customHeight="1">
      <c r="A522" s="24"/>
    </row>
    <row r="523" spans="1:1" ht="15.75" customHeight="1">
      <c r="A523" s="24"/>
    </row>
    <row r="524" spans="1:1" ht="15.75" customHeight="1">
      <c r="A524" s="24"/>
    </row>
    <row r="525" spans="1:1" ht="15.75" customHeight="1">
      <c r="A525" s="24"/>
    </row>
    <row r="526" spans="1:1" ht="15.75" customHeight="1">
      <c r="A526" s="24"/>
    </row>
    <row r="527" spans="1:1" ht="15.75" customHeight="1">
      <c r="A527" s="24"/>
    </row>
    <row r="528" spans="1:1" ht="15.75" customHeight="1">
      <c r="A528" s="24"/>
    </row>
    <row r="529" spans="1:1" ht="15.75" customHeight="1">
      <c r="A529" s="24"/>
    </row>
    <row r="530" spans="1:1" ht="15.75" customHeight="1">
      <c r="A530" s="24"/>
    </row>
    <row r="531" spans="1:1" ht="15.75" customHeight="1">
      <c r="A531" s="24"/>
    </row>
    <row r="532" spans="1:1" ht="15.75" customHeight="1">
      <c r="A532" s="24"/>
    </row>
    <row r="533" spans="1:1" ht="15.75" customHeight="1">
      <c r="A533" s="24"/>
    </row>
    <row r="534" spans="1:1" ht="15.75" customHeight="1">
      <c r="A534" s="24"/>
    </row>
    <row r="535" spans="1:1" ht="15.75" customHeight="1">
      <c r="A535" s="24"/>
    </row>
    <row r="536" spans="1:1" ht="15.75" customHeight="1">
      <c r="A536" s="24"/>
    </row>
    <row r="537" spans="1:1" ht="15.75" customHeight="1">
      <c r="A537" s="24"/>
    </row>
    <row r="538" spans="1:1" ht="15.75" customHeight="1">
      <c r="A538" s="24"/>
    </row>
    <row r="539" spans="1:1" ht="15.75" customHeight="1">
      <c r="A539" s="24"/>
    </row>
    <row r="540" spans="1:1" ht="15.75" customHeight="1">
      <c r="A540" s="24"/>
    </row>
    <row r="541" spans="1:1" ht="15.75" customHeight="1">
      <c r="A541" s="24"/>
    </row>
    <row r="542" spans="1:1" ht="15.75" customHeight="1">
      <c r="A542" s="24"/>
    </row>
    <row r="543" spans="1:1" ht="15.75" customHeight="1">
      <c r="A543" s="24"/>
    </row>
    <row r="544" spans="1:1" ht="15.75" customHeight="1">
      <c r="A544" s="24"/>
    </row>
    <row r="545" spans="1:1" ht="15.75" customHeight="1">
      <c r="A545" s="24"/>
    </row>
    <row r="546" spans="1:1" ht="15.75" customHeight="1">
      <c r="A546" s="24"/>
    </row>
    <row r="547" spans="1:1" ht="15.75" customHeight="1">
      <c r="A547" s="24"/>
    </row>
    <row r="548" spans="1:1" ht="15.75" customHeight="1">
      <c r="A548" s="24"/>
    </row>
    <row r="549" spans="1:1" ht="15.75" customHeight="1">
      <c r="A549" s="24"/>
    </row>
    <row r="550" spans="1:1" ht="15.75" customHeight="1">
      <c r="A550" s="24"/>
    </row>
    <row r="551" spans="1:1" ht="15.75" customHeight="1">
      <c r="A551" s="24"/>
    </row>
    <row r="552" spans="1:1" ht="15.75" customHeight="1">
      <c r="A552" s="24"/>
    </row>
    <row r="553" spans="1:1" ht="15.75" customHeight="1">
      <c r="A553" s="24"/>
    </row>
    <row r="554" spans="1:1" ht="15.75" customHeight="1">
      <c r="A554" s="24"/>
    </row>
    <row r="555" spans="1:1" ht="15.75" customHeight="1">
      <c r="A555" s="24"/>
    </row>
    <row r="556" spans="1:1" ht="15.75" customHeight="1">
      <c r="A556" s="24"/>
    </row>
    <row r="557" spans="1:1" ht="15.75" customHeight="1">
      <c r="A557" s="24"/>
    </row>
    <row r="558" spans="1:1" ht="15.75" customHeight="1">
      <c r="A558" s="24"/>
    </row>
    <row r="559" spans="1:1" ht="15.75" customHeight="1">
      <c r="A559" s="24"/>
    </row>
    <row r="560" spans="1:1" ht="15.75" customHeight="1">
      <c r="A560" s="24"/>
    </row>
    <row r="561" spans="1:1" ht="15.75" customHeight="1">
      <c r="A561" s="24"/>
    </row>
    <row r="562" spans="1:1" ht="15.75" customHeight="1">
      <c r="A562" s="24"/>
    </row>
    <row r="563" spans="1:1" ht="15.75" customHeight="1">
      <c r="A563" s="24"/>
    </row>
    <row r="564" spans="1:1" ht="15.75" customHeight="1">
      <c r="A564" s="24"/>
    </row>
    <row r="565" spans="1:1" ht="15.75" customHeight="1">
      <c r="A565" s="24"/>
    </row>
    <row r="566" spans="1:1" ht="15.75" customHeight="1">
      <c r="A566" s="24"/>
    </row>
    <row r="567" spans="1:1" ht="15.75" customHeight="1">
      <c r="A567" s="24"/>
    </row>
    <row r="568" spans="1:1" ht="15.75" customHeight="1">
      <c r="A568" s="24"/>
    </row>
    <row r="569" spans="1:1" ht="15.75" customHeight="1">
      <c r="A569" s="24"/>
    </row>
    <row r="570" spans="1:1" ht="15.75" customHeight="1">
      <c r="A570" s="24"/>
    </row>
    <row r="571" spans="1:1" ht="15.75" customHeight="1">
      <c r="A571" s="24"/>
    </row>
    <row r="572" spans="1:1" ht="15.75" customHeight="1">
      <c r="A572" s="24"/>
    </row>
    <row r="573" spans="1:1" ht="15.75" customHeight="1">
      <c r="A573" s="24"/>
    </row>
    <row r="574" spans="1:1" ht="15.75" customHeight="1">
      <c r="A574" s="24"/>
    </row>
    <row r="575" spans="1:1" ht="15.75" customHeight="1">
      <c r="A575" s="24"/>
    </row>
    <row r="576" spans="1:1" ht="15.75" customHeight="1">
      <c r="A576" s="24"/>
    </row>
    <row r="577" spans="1:1" ht="15.75" customHeight="1">
      <c r="A577" s="24"/>
    </row>
    <row r="578" spans="1:1" ht="15.75" customHeight="1">
      <c r="A578" s="24"/>
    </row>
    <row r="579" spans="1:1" ht="15.75" customHeight="1">
      <c r="A579" s="24"/>
    </row>
    <row r="580" spans="1:1" ht="15.75" customHeight="1">
      <c r="A580" s="24"/>
    </row>
    <row r="581" spans="1:1" ht="15.75" customHeight="1">
      <c r="A581" s="24"/>
    </row>
    <row r="582" spans="1:1" ht="15.75" customHeight="1">
      <c r="A582" s="24"/>
    </row>
    <row r="583" spans="1:1" ht="15.75" customHeight="1">
      <c r="A583" s="24"/>
    </row>
    <row r="584" spans="1:1" ht="15.75" customHeight="1">
      <c r="A584" s="24"/>
    </row>
    <row r="585" spans="1:1" ht="15.75" customHeight="1">
      <c r="A585" s="24"/>
    </row>
    <row r="586" spans="1:1" ht="15.75" customHeight="1">
      <c r="A586" s="24"/>
    </row>
    <row r="587" spans="1:1" ht="15.75" customHeight="1">
      <c r="A587" s="24"/>
    </row>
    <row r="588" spans="1:1" ht="15.75" customHeight="1">
      <c r="A588" s="24"/>
    </row>
    <row r="589" spans="1:1" ht="15.75" customHeight="1">
      <c r="A589" s="24"/>
    </row>
    <row r="590" spans="1:1" ht="15.75" customHeight="1">
      <c r="A590" s="24"/>
    </row>
    <row r="591" spans="1:1" ht="15.75" customHeight="1">
      <c r="A591" s="24"/>
    </row>
    <row r="592" spans="1:1" ht="15.75" customHeight="1">
      <c r="A592" s="24"/>
    </row>
    <row r="593" spans="1:1" ht="15.75" customHeight="1">
      <c r="A593" s="24"/>
    </row>
    <row r="594" spans="1:1" ht="15.75" customHeight="1">
      <c r="A594" s="24"/>
    </row>
    <row r="595" spans="1:1" ht="15.75" customHeight="1">
      <c r="A595" s="24"/>
    </row>
    <row r="596" spans="1:1" ht="15.75" customHeight="1">
      <c r="A596" s="24"/>
    </row>
    <row r="597" spans="1:1" ht="15.75" customHeight="1">
      <c r="A597" s="24"/>
    </row>
    <row r="598" spans="1:1" ht="15.75" customHeight="1">
      <c r="A598" s="24"/>
    </row>
    <row r="599" spans="1:1" ht="15.75" customHeight="1">
      <c r="A599" s="24"/>
    </row>
    <row r="600" spans="1:1" ht="15.75" customHeight="1">
      <c r="A600" s="24"/>
    </row>
    <row r="601" spans="1:1" ht="15.75" customHeight="1">
      <c r="A601" s="24"/>
    </row>
    <row r="602" spans="1:1" ht="15.75" customHeight="1">
      <c r="A602" s="24"/>
    </row>
    <row r="603" spans="1:1" ht="15.75" customHeight="1">
      <c r="A603" s="24"/>
    </row>
    <row r="604" spans="1:1" ht="15.75" customHeight="1">
      <c r="A604" s="24"/>
    </row>
    <row r="605" spans="1:1" ht="15.75" customHeight="1">
      <c r="A605" s="24"/>
    </row>
    <row r="606" spans="1:1" ht="15.75" customHeight="1">
      <c r="A606" s="24"/>
    </row>
    <row r="607" spans="1:1" ht="15.75" customHeight="1">
      <c r="A607" s="24"/>
    </row>
    <row r="608" spans="1:1" ht="15.75" customHeight="1">
      <c r="A608" s="24"/>
    </row>
    <row r="609" spans="1:1" ht="15.75" customHeight="1">
      <c r="A609" s="24"/>
    </row>
    <row r="610" spans="1:1" ht="15.75" customHeight="1">
      <c r="A610" s="24"/>
    </row>
    <row r="611" spans="1:1" ht="15.75" customHeight="1">
      <c r="A611" s="24"/>
    </row>
    <row r="612" spans="1:1" ht="15.75" customHeight="1">
      <c r="A612" s="24"/>
    </row>
    <row r="613" spans="1:1" ht="15.75" customHeight="1">
      <c r="A613" s="24"/>
    </row>
    <row r="614" spans="1:1" ht="15.75" customHeight="1">
      <c r="A614" s="24"/>
    </row>
    <row r="615" spans="1:1" ht="15.75" customHeight="1">
      <c r="A615" s="24"/>
    </row>
    <row r="616" spans="1:1" ht="15.75" customHeight="1">
      <c r="A616" s="24"/>
    </row>
    <row r="617" spans="1:1" ht="15.75" customHeight="1">
      <c r="A617" s="24"/>
    </row>
    <row r="618" spans="1:1" ht="15.75" customHeight="1">
      <c r="A618" s="24"/>
    </row>
    <row r="619" spans="1:1" ht="15.75" customHeight="1">
      <c r="A619" s="24"/>
    </row>
    <row r="620" spans="1:1" ht="15.75" customHeight="1">
      <c r="A620" s="24"/>
    </row>
    <row r="621" spans="1:1" ht="15.75" customHeight="1">
      <c r="A621" s="24"/>
    </row>
    <row r="622" spans="1:1" ht="15.75" customHeight="1">
      <c r="A622" s="24"/>
    </row>
    <row r="623" spans="1:1" ht="15.75" customHeight="1">
      <c r="A623" s="24"/>
    </row>
    <row r="624" spans="1:1" ht="15.75" customHeight="1">
      <c r="A624" s="24"/>
    </row>
    <row r="625" spans="1:1" ht="15.75" customHeight="1">
      <c r="A625" s="24"/>
    </row>
    <row r="626" spans="1:1" ht="15.75" customHeight="1">
      <c r="A626" s="24"/>
    </row>
    <row r="627" spans="1:1" ht="15.75" customHeight="1">
      <c r="A627" s="24"/>
    </row>
    <row r="628" spans="1:1" ht="15.75" customHeight="1">
      <c r="A628" s="24"/>
    </row>
    <row r="629" spans="1:1" ht="15.75" customHeight="1">
      <c r="A629" s="24"/>
    </row>
    <row r="630" spans="1:1" ht="15.75" customHeight="1">
      <c r="A630" s="24"/>
    </row>
    <row r="631" spans="1:1" ht="15.75" customHeight="1">
      <c r="A631" s="24"/>
    </row>
    <row r="632" spans="1:1" ht="15.75" customHeight="1">
      <c r="A632" s="24"/>
    </row>
    <row r="633" spans="1:1" ht="15.75" customHeight="1">
      <c r="A633" s="24"/>
    </row>
    <row r="634" spans="1:1" ht="15.75" customHeight="1">
      <c r="A634" s="24"/>
    </row>
    <row r="635" spans="1:1" ht="15.75" customHeight="1">
      <c r="A635" s="24"/>
    </row>
    <row r="636" spans="1:1" ht="15.75" customHeight="1">
      <c r="A636" s="24"/>
    </row>
    <row r="637" spans="1:1" ht="15.75" customHeight="1">
      <c r="A637" s="24"/>
    </row>
    <row r="638" spans="1:1" ht="15.75" customHeight="1">
      <c r="A638" s="24"/>
    </row>
    <row r="639" spans="1:1" ht="15.75" customHeight="1">
      <c r="A639" s="24"/>
    </row>
    <row r="640" spans="1:1" ht="15.75" customHeight="1">
      <c r="A640" s="24"/>
    </row>
    <row r="641" spans="1:1" ht="15.75" customHeight="1">
      <c r="A641" s="24"/>
    </row>
    <row r="642" spans="1:1" ht="15.75" customHeight="1">
      <c r="A642" s="24"/>
    </row>
    <row r="643" spans="1:1" ht="15.75" customHeight="1">
      <c r="A643" s="24"/>
    </row>
    <row r="644" spans="1:1" ht="15.75" customHeight="1">
      <c r="A644" s="24"/>
    </row>
    <row r="645" spans="1:1" ht="15.75" customHeight="1">
      <c r="A645" s="24"/>
    </row>
    <row r="646" spans="1:1" ht="15.75" customHeight="1">
      <c r="A646" s="24"/>
    </row>
    <row r="647" spans="1:1" ht="15.75" customHeight="1">
      <c r="A647" s="24"/>
    </row>
    <row r="648" spans="1:1" ht="15.75" customHeight="1">
      <c r="A648" s="24"/>
    </row>
    <row r="649" spans="1:1" ht="15.75" customHeight="1">
      <c r="A649" s="24"/>
    </row>
    <row r="650" spans="1:1" ht="15.75" customHeight="1">
      <c r="A650" s="24"/>
    </row>
    <row r="651" spans="1:1" ht="15.75" customHeight="1">
      <c r="A651" s="24"/>
    </row>
    <row r="652" spans="1:1" ht="15.75" customHeight="1">
      <c r="A652" s="24"/>
    </row>
    <row r="653" spans="1:1" ht="15.75" customHeight="1">
      <c r="A653" s="24"/>
    </row>
    <row r="654" spans="1:1" ht="15.75" customHeight="1">
      <c r="A654" s="24"/>
    </row>
    <row r="655" spans="1:1" ht="15.75" customHeight="1">
      <c r="A655" s="24"/>
    </row>
    <row r="656" spans="1:1" ht="15.75" customHeight="1">
      <c r="A656" s="24"/>
    </row>
    <row r="657" spans="1:1" ht="15.75" customHeight="1">
      <c r="A657" s="24"/>
    </row>
    <row r="658" spans="1:1" ht="15.75" customHeight="1">
      <c r="A658" s="24"/>
    </row>
    <row r="659" spans="1:1" ht="15.75" customHeight="1">
      <c r="A659" s="24"/>
    </row>
    <row r="660" spans="1:1" ht="15.75" customHeight="1">
      <c r="A660" s="24"/>
    </row>
    <row r="661" spans="1:1" ht="15.75" customHeight="1">
      <c r="A661" s="24"/>
    </row>
    <row r="662" spans="1:1" ht="15.75" customHeight="1">
      <c r="A662" s="24"/>
    </row>
    <row r="663" spans="1:1" ht="15.75" customHeight="1">
      <c r="A663" s="24"/>
    </row>
    <row r="664" spans="1:1" ht="15.75" customHeight="1">
      <c r="A664" s="24"/>
    </row>
    <row r="665" spans="1:1" ht="15.75" customHeight="1">
      <c r="A665" s="24"/>
    </row>
    <row r="666" spans="1:1" ht="15.75" customHeight="1">
      <c r="A666" s="24"/>
    </row>
    <row r="667" spans="1:1" ht="15.75" customHeight="1">
      <c r="A667" s="24"/>
    </row>
    <row r="668" spans="1:1" ht="15.75" customHeight="1">
      <c r="A668" s="24"/>
    </row>
    <row r="669" spans="1:1" ht="15.75" customHeight="1">
      <c r="A669" s="24"/>
    </row>
    <row r="670" spans="1:1" ht="15.75" customHeight="1">
      <c r="A670" s="24"/>
    </row>
    <row r="671" spans="1:1" ht="15.75" customHeight="1">
      <c r="A671" s="24"/>
    </row>
    <row r="672" spans="1:1" ht="15.75" customHeight="1">
      <c r="A672" s="24"/>
    </row>
    <row r="673" spans="1:1" ht="15.75" customHeight="1">
      <c r="A673" s="24"/>
    </row>
    <row r="674" spans="1:1" ht="15.75" customHeight="1">
      <c r="A674" s="24"/>
    </row>
    <row r="675" spans="1:1" ht="15.75" customHeight="1">
      <c r="A675" s="24"/>
    </row>
    <row r="676" spans="1:1" ht="15.75" customHeight="1">
      <c r="A676" s="24"/>
    </row>
    <row r="677" spans="1:1" ht="15.75" customHeight="1">
      <c r="A677" s="24"/>
    </row>
    <row r="678" spans="1:1" ht="15.75" customHeight="1">
      <c r="A678" s="24"/>
    </row>
    <row r="679" spans="1:1" ht="15.75" customHeight="1">
      <c r="A679" s="24"/>
    </row>
    <row r="680" spans="1:1" ht="15.75" customHeight="1">
      <c r="A680" s="24"/>
    </row>
    <row r="681" spans="1:1" ht="15.75" customHeight="1">
      <c r="A681" s="24"/>
    </row>
    <row r="682" spans="1:1" ht="15.75" customHeight="1">
      <c r="A682" s="24"/>
    </row>
    <row r="683" spans="1:1" ht="15.75" customHeight="1">
      <c r="A683" s="24"/>
    </row>
    <row r="684" spans="1:1" ht="15.75" customHeight="1">
      <c r="A684" s="24"/>
    </row>
    <row r="685" spans="1:1" ht="15.75" customHeight="1">
      <c r="A685" s="24"/>
    </row>
    <row r="686" spans="1:1" ht="15.75" customHeight="1">
      <c r="A686" s="24"/>
    </row>
    <row r="687" spans="1:1" ht="15.75" customHeight="1">
      <c r="A687" s="24"/>
    </row>
    <row r="688" spans="1:1" ht="15.75" customHeight="1">
      <c r="A688" s="24"/>
    </row>
    <row r="689" spans="1:1" ht="15.75" customHeight="1">
      <c r="A689" s="24"/>
    </row>
    <row r="690" spans="1:1" ht="15.75" customHeight="1">
      <c r="A690" s="24"/>
    </row>
    <row r="691" spans="1:1" ht="15.75" customHeight="1">
      <c r="A691" s="24"/>
    </row>
    <row r="692" spans="1:1" ht="15.75" customHeight="1">
      <c r="A692" s="24"/>
    </row>
    <row r="693" spans="1:1" ht="15.75" customHeight="1">
      <c r="A693" s="24"/>
    </row>
    <row r="694" spans="1:1" ht="15.75" customHeight="1">
      <c r="A694" s="24"/>
    </row>
    <row r="695" spans="1:1" ht="15.75" customHeight="1">
      <c r="A695" s="24"/>
    </row>
    <row r="696" spans="1:1" ht="15.75" customHeight="1">
      <c r="A696" s="24"/>
    </row>
    <row r="697" spans="1:1" ht="15.75" customHeight="1">
      <c r="A697" s="24"/>
    </row>
    <row r="698" spans="1:1" ht="15.75" customHeight="1">
      <c r="A698" s="24"/>
    </row>
    <row r="699" spans="1:1" ht="15.75" customHeight="1">
      <c r="A699" s="24"/>
    </row>
    <row r="700" spans="1:1" ht="15.75" customHeight="1">
      <c r="A700" s="24"/>
    </row>
    <row r="701" spans="1:1" ht="15.75" customHeight="1">
      <c r="A701" s="24"/>
    </row>
    <row r="702" spans="1:1" ht="15.75" customHeight="1">
      <c r="A702" s="24"/>
    </row>
    <row r="703" spans="1:1" ht="15.75" customHeight="1">
      <c r="A703" s="24"/>
    </row>
    <row r="704" spans="1:1" ht="15.75" customHeight="1">
      <c r="A704" s="24"/>
    </row>
    <row r="705" spans="1:1" ht="15.75" customHeight="1">
      <c r="A705" s="24"/>
    </row>
    <row r="706" spans="1:1" ht="15.75" customHeight="1">
      <c r="A706" s="24"/>
    </row>
    <row r="707" spans="1:1" ht="15.75" customHeight="1">
      <c r="A707" s="24"/>
    </row>
    <row r="708" spans="1:1" ht="15.75" customHeight="1">
      <c r="A708" s="24"/>
    </row>
    <row r="709" spans="1:1" ht="15.75" customHeight="1">
      <c r="A709" s="24"/>
    </row>
    <row r="710" spans="1:1" ht="15.75" customHeight="1">
      <c r="A710" s="24"/>
    </row>
    <row r="711" spans="1:1" ht="15.75" customHeight="1">
      <c r="A711" s="24"/>
    </row>
    <row r="712" spans="1:1" ht="15.75" customHeight="1">
      <c r="A712" s="24"/>
    </row>
    <row r="713" spans="1:1" ht="15.75" customHeight="1">
      <c r="A713" s="24"/>
    </row>
    <row r="714" spans="1:1" ht="15.75" customHeight="1">
      <c r="A714" s="24"/>
    </row>
    <row r="715" spans="1:1" ht="15.75" customHeight="1">
      <c r="A715" s="24"/>
    </row>
    <row r="716" spans="1:1" ht="15.75" customHeight="1">
      <c r="A716" s="24"/>
    </row>
    <row r="717" spans="1:1" ht="15.75" customHeight="1">
      <c r="A717" s="24"/>
    </row>
    <row r="718" spans="1:1" ht="15.75" customHeight="1">
      <c r="A718" s="24"/>
    </row>
    <row r="719" spans="1:1" ht="15.75" customHeight="1">
      <c r="A719" s="24"/>
    </row>
    <row r="720" spans="1:1" ht="15.75" customHeight="1">
      <c r="A720" s="24"/>
    </row>
    <row r="721" spans="1:1" ht="15.75" customHeight="1">
      <c r="A721" s="24"/>
    </row>
    <row r="722" spans="1:1" ht="15.75" customHeight="1">
      <c r="A722" s="24"/>
    </row>
    <row r="723" spans="1:1" ht="15.75" customHeight="1">
      <c r="A723" s="24"/>
    </row>
    <row r="724" spans="1:1" ht="15.75" customHeight="1">
      <c r="A724" s="24"/>
    </row>
    <row r="725" spans="1:1" ht="15.75" customHeight="1">
      <c r="A725" s="24"/>
    </row>
    <row r="726" spans="1:1" ht="15.75" customHeight="1">
      <c r="A726" s="24"/>
    </row>
    <row r="727" spans="1:1" ht="15.75" customHeight="1">
      <c r="A727" s="24"/>
    </row>
    <row r="728" spans="1:1" ht="15.75" customHeight="1">
      <c r="A728" s="24"/>
    </row>
    <row r="729" spans="1:1" ht="15.75" customHeight="1">
      <c r="A729" s="24"/>
    </row>
    <row r="730" spans="1:1" ht="15.75" customHeight="1">
      <c r="A730" s="24"/>
    </row>
    <row r="731" spans="1:1" ht="15.75" customHeight="1">
      <c r="A731" s="24"/>
    </row>
    <row r="732" spans="1:1" ht="15.75" customHeight="1">
      <c r="A732" s="24"/>
    </row>
    <row r="733" spans="1:1" ht="15.75" customHeight="1">
      <c r="A733" s="24"/>
    </row>
    <row r="734" spans="1:1" ht="15.75" customHeight="1">
      <c r="A734" s="24"/>
    </row>
    <row r="735" spans="1:1" ht="15.75" customHeight="1">
      <c r="A735" s="24"/>
    </row>
    <row r="736" spans="1:1" ht="15.75" customHeight="1">
      <c r="A736" s="24"/>
    </row>
    <row r="737" spans="1:1" ht="15.75" customHeight="1">
      <c r="A737" s="24"/>
    </row>
    <row r="738" spans="1:1" ht="15.75" customHeight="1">
      <c r="A738" s="24"/>
    </row>
    <row r="739" spans="1:1" ht="15.75" customHeight="1">
      <c r="A739" s="24"/>
    </row>
    <row r="740" spans="1:1" ht="15.75" customHeight="1">
      <c r="A740" s="24"/>
    </row>
    <row r="741" spans="1:1" ht="15.75" customHeight="1">
      <c r="A741" s="24"/>
    </row>
    <row r="742" spans="1:1" ht="15.75" customHeight="1">
      <c r="A742" s="24"/>
    </row>
    <row r="743" spans="1:1" ht="15.75" customHeight="1">
      <c r="A743" s="24"/>
    </row>
    <row r="744" spans="1:1" ht="15.75" customHeight="1">
      <c r="A744" s="24"/>
    </row>
    <row r="745" spans="1:1" ht="15.75" customHeight="1">
      <c r="A745" s="24"/>
    </row>
    <row r="746" spans="1:1" ht="15.75" customHeight="1">
      <c r="A746" s="24"/>
    </row>
    <row r="747" spans="1:1" ht="15.75" customHeight="1">
      <c r="A747" s="24"/>
    </row>
    <row r="748" spans="1:1" ht="15.75" customHeight="1">
      <c r="A748" s="24"/>
    </row>
    <row r="749" spans="1:1" ht="15.75" customHeight="1">
      <c r="A749" s="24"/>
    </row>
    <row r="750" spans="1:1" ht="15.75" customHeight="1">
      <c r="A750" s="24"/>
    </row>
    <row r="751" spans="1:1" ht="15.75" customHeight="1">
      <c r="A751" s="24"/>
    </row>
    <row r="752" spans="1:1" ht="15.75" customHeight="1">
      <c r="A752" s="24"/>
    </row>
    <row r="753" spans="1:1" ht="15.75" customHeight="1">
      <c r="A753" s="24"/>
    </row>
    <row r="754" spans="1:1" ht="15.75" customHeight="1">
      <c r="A754" s="24"/>
    </row>
    <row r="755" spans="1:1" ht="15.75" customHeight="1">
      <c r="A755" s="24"/>
    </row>
    <row r="756" spans="1:1" ht="15.75" customHeight="1">
      <c r="A756" s="24"/>
    </row>
    <row r="757" spans="1:1" ht="15.75" customHeight="1">
      <c r="A757" s="24"/>
    </row>
    <row r="758" spans="1:1" ht="15.75" customHeight="1">
      <c r="A758" s="24"/>
    </row>
    <row r="759" spans="1:1" ht="15.75" customHeight="1">
      <c r="A759" s="24"/>
    </row>
    <row r="760" spans="1:1" ht="15.75" customHeight="1">
      <c r="A760" s="24"/>
    </row>
    <row r="761" spans="1:1" ht="15.75" customHeight="1">
      <c r="A761" s="24"/>
    </row>
    <row r="762" spans="1:1" ht="15.75" customHeight="1">
      <c r="A762" s="24"/>
    </row>
    <row r="763" spans="1:1" ht="15.75" customHeight="1">
      <c r="A763" s="24"/>
    </row>
    <row r="764" spans="1:1" ht="15.75" customHeight="1">
      <c r="A764" s="24"/>
    </row>
    <row r="765" spans="1:1" ht="15.75" customHeight="1">
      <c r="A765" s="24"/>
    </row>
    <row r="766" spans="1:1" ht="15.75" customHeight="1">
      <c r="A766" s="24"/>
    </row>
    <row r="767" spans="1:1" ht="15.75" customHeight="1">
      <c r="A767" s="24"/>
    </row>
    <row r="768" spans="1:1" ht="15.75" customHeight="1">
      <c r="A768" s="24"/>
    </row>
    <row r="769" spans="1:1" ht="15.75" customHeight="1">
      <c r="A769" s="24"/>
    </row>
    <row r="770" spans="1:1" ht="15.75" customHeight="1">
      <c r="A770" s="24"/>
    </row>
    <row r="771" spans="1:1" ht="15.75" customHeight="1">
      <c r="A771" s="24"/>
    </row>
    <row r="772" spans="1:1" ht="15.75" customHeight="1">
      <c r="A772" s="24"/>
    </row>
    <row r="773" spans="1:1" ht="15.75" customHeight="1">
      <c r="A773" s="24"/>
    </row>
    <row r="774" spans="1:1" ht="15.75" customHeight="1">
      <c r="A774" s="24"/>
    </row>
    <row r="775" spans="1:1" ht="15.75" customHeight="1">
      <c r="A775" s="24"/>
    </row>
    <row r="776" spans="1:1" ht="15.75" customHeight="1">
      <c r="A776" s="24"/>
    </row>
    <row r="777" spans="1:1" ht="15.75" customHeight="1">
      <c r="A777" s="24"/>
    </row>
    <row r="778" spans="1:1" ht="15.75" customHeight="1">
      <c r="A778" s="24"/>
    </row>
    <row r="779" spans="1:1" ht="15.75" customHeight="1">
      <c r="A779" s="24"/>
    </row>
    <row r="780" spans="1:1" ht="15.75" customHeight="1">
      <c r="A780" s="24"/>
    </row>
    <row r="781" spans="1:1" ht="15.75" customHeight="1">
      <c r="A781" s="24"/>
    </row>
    <row r="782" spans="1:1" ht="15.75" customHeight="1">
      <c r="A782" s="24"/>
    </row>
    <row r="783" spans="1:1" ht="15.75" customHeight="1">
      <c r="A783" s="24"/>
    </row>
    <row r="784" spans="1:1" ht="15.75" customHeight="1">
      <c r="A784" s="24"/>
    </row>
    <row r="785" spans="1:1" ht="15.75" customHeight="1">
      <c r="A785" s="24"/>
    </row>
    <row r="786" spans="1:1" ht="15.75" customHeight="1">
      <c r="A786" s="24"/>
    </row>
    <row r="787" spans="1:1" ht="15.75" customHeight="1">
      <c r="A787" s="24"/>
    </row>
    <row r="788" spans="1:1" ht="15.75" customHeight="1">
      <c r="A788" s="24"/>
    </row>
    <row r="789" spans="1:1" ht="15.75" customHeight="1">
      <c r="A789" s="24"/>
    </row>
    <row r="790" spans="1:1" ht="15.75" customHeight="1">
      <c r="A790" s="24"/>
    </row>
    <row r="791" spans="1:1" ht="15.75" customHeight="1">
      <c r="A791" s="24"/>
    </row>
    <row r="792" spans="1:1" ht="15.75" customHeight="1">
      <c r="A792" s="24"/>
    </row>
    <row r="793" spans="1:1" ht="15.75" customHeight="1">
      <c r="A793" s="24"/>
    </row>
    <row r="794" spans="1:1" ht="15.75" customHeight="1">
      <c r="A794" s="24"/>
    </row>
    <row r="795" spans="1:1" ht="15.75" customHeight="1">
      <c r="A795" s="24"/>
    </row>
    <row r="796" spans="1:1" ht="15.75" customHeight="1">
      <c r="A796" s="24"/>
    </row>
    <row r="797" spans="1:1" ht="15.75" customHeight="1">
      <c r="A797" s="24"/>
    </row>
    <row r="798" spans="1:1" ht="15.75" customHeight="1">
      <c r="A798" s="24"/>
    </row>
    <row r="799" spans="1:1" ht="15.75" customHeight="1">
      <c r="A799" s="24"/>
    </row>
    <row r="800" spans="1:1" ht="15.75" customHeight="1">
      <c r="A800" s="24"/>
    </row>
    <row r="801" spans="1:1" ht="15.75" customHeight="1">
      <c r="A801" s="24"/>
    </row>
    <row r="802" spans="1:1" ht="15.75" customHeight="1">
      <c r="A802" s="24"/>
    </row>
    <row r="803" spans="1:1" ht="15.75" customHeight="1">
      <c r="A803" s="24"/>
    </row>
    <row r="804" spans="1:1" ht="15.75" customHeight="1">
      <c r="A804" s="24"/>
    </row>
    <row r="805" spans="1:1" ht="15.75" customHeight="1">
      <c r="A805" s="24"/>
    </row>
    <row r="806" spans="1:1" ht="15.75" customHeight="1">
      <c r="A806" s="24"/>
    </row>
    <row r="807" spans="1:1" ht="15.75" customHeight="1">
      <c r="A807" s="24"/>
    </row>
    <row r="808" spans="1:1" ht="15.75" customHeight="1">
      <c r="A808" s="24"/>
    </row>
    <row r="809" spans="1:1" ht="15.75" customHeight="1">
      <c r="A809" s="24"/>
    </row>
    <row r="810" spans="1:1" ht="15.75" customHeight="1">
      <c r="A810" s="24"/>
    </row>
    <row r="811" spans="1:1" ht="15.75" customHeight="1">
      <c r="A811" s="24"/>
    </row>
    <row r="812" spans="1:1" ht="15.75" customHeight="1">
      <c r="A812" s="24"/>
    </row>
    <row r="813" spans="1:1" ht="15.75" customHeight="1">
      <c r="A813" s="24"/>
    </row>
    <row r="814" spans="1:1" ht="15.75" customHeight="1">
      <c r="A814" s="24"/>
    </row>
    <row r="815" spans="1:1" ht="15.75" customHeight="1">
      <c r="A815" s="24"/>
    </row>
    <row r="816" spans="1:1" ht="15.75" customHeight="1">
      <c r="A816" s="24"/>
    </row>
    <row r="817" spans="1:1" ht="15.75" customHeight="1">
      <c r="A817" s="24"/>
    </row>
    <row r="818" spans="1:1" ht="15.75" customHeight="1">
      <c r="A818" s="24"/>
    </row>
    <row r="819" spans="1:1" ht="15.75" customHeight="1">
      <c r="A819" s="24"/>
    </row>
    <row r="820" spans="1:1" ht="15.75" customHeight="1">
      <c r="A820" s="24"/>
    </row>
    <row r="821" spans="1:1" ht="15.75" customHeight="1">
      <c r="A821" s="24"/>
    </row>
    <row r="822" spans="1:1" ht="15.75" customHeight="1">
      <c r="A822" s="24"/>
    </row>
    <row r="823" spans="1:1" ht="15.75" customHeight="1">
      <c r="A823" s="24"/>
    </row>
    <row r="824" spans="1:1" ht="15.75" customHeight="1">
      <c r="A824" s="24"/>
    </row>
    <row r="825" spans="1:1" ht="15.75" customHeight="1">
      <c r="A825" s="24"/>
    </row>
    <row r="826" spans="1:1" ht="15.75" customHeight="1">
      <c r="A826" s="24"/>
    </row>
    <row r="827" spans="1:1" ht="15.75" customHeight="1">
      <c r="A827" s="24"/>
    </row>
    <row r="828" spans="1:1" ht="15.75" customHeight="1">
      <c r="A828" s="24"/>
    </row>
    <row r="829" spans="1:1" ht="15.75" customHeight="1">
      <c r="A829" s="24"/>
    </row>
    <row r="830" spans="1:1" ht="15.75" customHeight="1">
      <c r="A830" s="24"/>
    </row>
    <row r="831" spans="1:1" ht="15.75" customHeight="1">
      <c r="A831" s="24"/>
    </row>
    <row r="832" spans="1:1" ht="15.75" customHeight="1">
      <c r="A832" s="24"/>
    </row>
    <row r="833" spans="1:1" ht="15.75" customHeight="1">
      <c r="A833" s="24"/>
    </row>
    <row r="834" spans="1:1" ht="15.75" customHeight="1">
      <c r="A834" s="24"/>
    </row>
    <row r="835" spans="1:1" ht="15.75" customHeight="1">
      <c r="A835" s="24"/>
    </row>
    <row r="836" spans="1:1" ht="15.75" customHeight="1">
      <c r="A836" s="24"/>
    </row>
    <row r="837" spans="1:1" ht="15.75" customHeight="1">
      <c r="A837" s="24"/>
    </row>
    <row r="838" spans="1:1" ht="15.75" customHeight="1">
      <c r="A838" s="24"/>
    </row>
    <row r="839" spans="1:1" ht="15.75" customHeight="1">
      <c r="A839" s="24"/>
    </row>
    <row r="840" spans="1:1" ht="15.75" customHeight="1">
      <c r="A840" s="24"/>
    </row>
    <row r="841" spans="1:1" ht="15.75" customHeight="1">
      <c r="A841" s="24"/>
    </row>
    <row r="842" spans="1:1" ht="15.75" customHeight="1">
      <c r="A842" s="24"/>
    </row>
    <row r="843" spans="1:1" ht="15.75" customHeight="1">
      <c r="A843" s="24"/>
    </row>
    <row r="844" spans="1:1" ht="15.75" customHeight="1">
      <c r="A844" s="24"/>
    </row>
    <row r="845" spans="1:1" ht="15.75" customHeight="1">
      <c r="A845" s="24"/>
    </row>
    <row r="846" spans="1:1" ht="15.75" customHeight="1">
      <c r="A846" s="24"/>
    </row>
    <row r="847" spans="1:1" ht="15.75" customHeight="1">
      <c r="A847" s="24"/>
    </row>
    <row r="848" spans="1:1" ht="15.75" customHeight="1">
      <c r="A848" s="24"/>
    </row>
    <row r="849" spans="1:1" ht="15.75" customHeight="1">
      <c r="A849" s="24"/>
    </row>
    <row r="850" spans="1:1" ht="15.75" customHeight="1">
      <c r="A850" s="24"/>
    </row>
    <row r="851" spans="1:1" ht="15.75" customHeight="1">
      <c r="A851" s="24"/>
    </row>
    <row r="852" spans="1:1" ht="15.75" customHeight="1">
      <c r="A852" s="24"/>
    </row>
    <row r="853" spans="1:1" ht="15.75" customHeight="1">
      <c r="A853" s="24"/>
    </row>
    <row r="854" spans="1:1" ht="15.75" customHeight="1">
      <c r="A854" s="24"/>
    </row>
    <row r="855" spans="1:1" ht="15.75" customHeight="1">
      <c r="A855" s="24"/>
    </row>
    <row r="856" spans="1:1" ht="15.75" customHeight="1">
      <c r="A856" s="24"/>
    </row>
    <row r="857" spans="1:1" ht="15.75" customHeight="1">
      <c r="A857" s="24"/>
    </row>
    <row r="858" spans="1:1" ht="15.75" customHeight="1">
      <c r="A858" s="24"/>
    </row>
    <row r="859" spans="1:1" ht="15.75" customHeight="1">
      <c r="A859" s="24"/>
    </row>
    <row r="860" spans="1:1" ht="15.75" customHeight="1">
      <c r="A860" s="24"/>
    </row>
    <row r="861" spans="1:1" ht="15.75" customHeight="1">
      <c r="A861" s="24"/>
    </row>
    <row r="862" spans="1:1" ht="15.75" customHeight="1">
      <c r="A862" s="24"/>
    </row>
    <row r="863" spans="1:1" ht="15.75" customHeight="1">
      <c r="A863" s="24"/>
    </row>
    <row r="864" spans="1:1" ht="15.75" customHeight="1">
      <c r="A864" s="24"/>
    </row>
    <row r="865" spans="1:1" ht="15.75" customHeight="1">
      <c r="A865" s="24"/>
    </row>
    <row r="866" spans="1:1" ht="15.75" customHeight="1">
      <c r="A866" s="24"/>
    </row>
    <row r="867" spans="1:1" ht="15.75" customHeight="1">
      <c r="A867" s="24"/>
    </row>
    <row r="868" spans="1:1" ht="15.75" customHeight="1">
      <c r="A868" s="24"/>
    </row>
    <row r="869" spans="1:1" ht="15.75" customHeight="1">
      <c r="A869" s="24"/>
    </row>
    <row r="870" spans="1:1" ht="15.75" customHeight="1">
      <c r="A870" s="24"/>
    </row>
    <row r="871" spans="1:1" ht="15.75" customHeight="1">
      <c r="A871" s="24"/>
    </row>
    <row r="872" spans="1:1" ht="15.75" customHeight="1">
      <c r="A872" s="24"/>
    </row>
    <row r="873" spans="1:1" ht="15.75" customHeight="1">
      <c r="A873" s="24"/>
    </row>
    <row r="874" spans="1:1" ht="15.75" customHeight="1">
      <c r="A874" s="24"/>
    </row>
    <row r="875" spans="1:1" ht="15.75" customHeight="1">
      <c r="A875" s="24"/>
    </row>
    <row r="876" spans="1:1" ht="15.75" customHeight="1">
      <c r="A876" s="24"/>
    </row>
    <row r="877" spans="1:1" ht="15.75" customHeight="1">
      <c r="A877" s="24"/>
    </row>
    <row r="878" spans="1:1" ht="15.75" customHeight="1">
      <c r="A878" s="24"/>
    </row>
    <row r="879" spans="1:1" ht="15.75" customHeight="1">
      <c r="A879" s="24"/>
    </row>
    <row r="880" spans="1:1" ht="15.75" customHeight="1">
      <c r="A880" s="24"/>
    </row>
    <row r="881" spans="1:1" ht="15.75" customHeight="1">
      <c r="A881" s="24"/>
    </row>
    <row r="882" spans="1:1" ht="15.75" customHeight="1">
      <c r="A882" s="24"/>
    </row>
    <row r="883" spans="1:1" ht="15.75" customHeight="1">
      <c r="A883" s="24"/>
    </row>
    <row r="884" spans="1:1" ht="15.75" customHeight="1">
      <c r="A884" s="24"/>
    </row>
    <row r="885" spans="1:1" ht="15.75" customHeight="1">
      <c r="A885" s="24"/>
    </row>
    <row r="886" spans="1:1" ht="15.75" customHeight="1">
      <c r="A886" s="24"/>
    </row>
    <row r="887" spans="1:1" ht="15.75" customHeight="1">
      <c r="A887" s="24"/>
    </row>
    <row r="888" spans="1:1" ht="15.75" customHeight="1">
      <c r="A888" s="24"/>
    </row>
    <row r="889" spans="1:1" ht="15.75" customHeight="1">
      <c r="A889" s="24"/>
    </row>
    <row r="890" spans="1:1" ht="15.75" customHeight="1">
      <c r="A890" s="24"/>
    </row>
    <row r="891" spans="1:1" ht="15.75" customHeight="1">
      <c r="A891" s="24"/>
    </row>
    <row r="892" spans="1:1" ht="15.75" customHeight="1">
      <c r="A892" s="24"/>
    </row>
    <row r="893" spans="1:1" ht="15.75" customHeight="1">
      <c r="A893" s="24"/>
    </row>
    <row r="894" spans="1:1" ht="15.75" customHeight="1">
      <c r="A894" s="24"/>
    </row>
    <row r="895" spans="1:1" ht="15.75" customHeight="1">
      <c r="A895" s="24"/>
    </row>
    <row r="896" spans="1:1" ht="15.75" customHeight="1">
      <c r="A896" s="24"/>
    </row>
    <row r="897" spans="1:1" ht="15.75" customHeight="1">
      <c r="A897" s="24"/>
    </row>
    <row r="898" spans="1:1" ht="15.75" customHeight="1">
      <c r="A898" s="24"/>
    </row>
    <row r="899" spans="1:1" ht="15.75" customHeight="1">
      <c r="A899" s="24"/>
    </row>
    <row r="900" spans="1:1" ht="15.75" customHeight="1">
      <c r="A900" s="24"/>
    </row>
    <row r="901" spans="1:1" ht="15.75" customHeight="1">
      <c r="A901" s="24"/>
    </row>
    <row r="902" spans="1:1" ht="15.75" customHeight="1">
      <c r="A902" s="24"/>
    </row>
    <row r="903" spans="1:1" ht="15.75" customHeight="1">
      <c r="A903" s="24"/>
    </row>
    <row r="904" spans="1:1" ht="15.75" customHeight="1">
      <c r="A904" s="24"/>
    </row>
    <row r="905" spans="1:1" ht="15.75" customHeight="1">
      <c r="A905" s="24"/>
    </row>
    <row r="906" spans="1:1" ht="15.75" customHeight="1">
      <c r="A906" s="24"/>
    </row>
    <row r="907" spans="1:1" ht="15.75" customHeight="1">
      <c r="A907" s="24"/>
    </row>
    <row r="908" spans="1:1" ht="15.75" customHeight="1">
      <c r="A908" s="24"/>
    </row>
    <row r="909" spans="1:1" ht="15.75" customHeight="1">
      <c r="A909" s="24"/>
    </row>
    <row r="910" spans="1:1" ht="15.75" customHeight="1">
      <c r="A910" s="24"/>
    </row>
    <row r="911" spans="1:1" ht="15.75" customHeight="1">
      <c r="A911" s="24"/>
    </row>
    <row r="912" spans="1:1" ht="15.75" customHeight="1">
      <c r="A912" s="24"/>
    </row>
    <row r="913" spans="1:1" ht="15.75" customHeight="1">
      <c r="A913" s="24"/>
    </row>
    <row r="914" spans="1:1" ht="15.75" customHeight="1">
      <c r="A914" s="24"/>
    </row>
    <row r="915" spans="1:1" ht="15.75" customHeight="1">
      <c r="A915" s="24"/>
    </row>
    <row r="916" spans="1:1" ht="15.75" customHeight="1">
      <c r="A916" s="24"/>
    </row>
    <row r="917" spans="1:1" ht="15.75" customHeight="1">
      <c r="A917" s="24"/>
    </row>
    <row r="918" spans="1:1" ht="15.75" customHeight="1">
      <c r="A918" s="24"/>
    </row>
    <row r="919" spans="1:1" ht="15.75" customHeight="1">
      <c r="A919" s="24"/>
    </row>
    <row r="920" spans="1:1" ht="15.75" customHeight="1">
      <c r="A920" s="24"/>
    </row>
    <row r="921" spans="1:1" ht="15.75" customHeight="1">
      <c r="A921" s="24"/>
    </row>
    <row r="922" spans="1:1" ht="15.75" customHeight="1">
      <c r="A922" s="24"/>
    </row>
    <row r="923" spans="1:1" ht="15.75" customHeight="1">
      <c r="A923" s="24"/>
    </row>
    <row r="924" spans="1:1" ht="15.75" customHeight="1">
      <c r="A924" s="24"/>
    </row>
    <row r="925" spans="1:1" ht="15.75" customHeight="1">
      <c r="A925" s="24"/>
    </row>
    <row r="926" spans="1:1" ht="15.75" customHeight="1">
      <c r="A926" s="24"/>
    </row>
    <row r="927" spans="1:1" ht="15.75" customHeight="1">
      <c r="A927" s="24"/>
    </row>
    <row r="928" spans="1:1" ht="15.75" customHeight="1">
      <c r="A928" s="24"/>
    </row>
    <row r="929" spans="1:1" ht="15.75" customHeight="1">
      <c r="A929" s="24"/>
    </row>
    <row r="930" spans="1:1" ht="15.75" customHeight="1">
      <c r="A930" s="24"/>
    </row>
    <row r="931" spans="1:1" ht="15.75" customHeight="1">
      <c r="A931" s="24"/>
    </row>
    <row r="932" spans="1:1" ht="15.75" customHeight="1">
      <c r="A932" s="24"/>
    </row>
    <row r="933" spans="1:1" ht="15.75" customHeight="1">
      <c r="A933" s="24"/>
    </row>
    <row r="934" spans="1:1" ht="15.75" customHeight="1">
      <c r="A934" s="24"/>
    </row>
    <row r="935" spans="1:1" ht="15.75" customHeight="1">
      <c r="A935" s="24"/>
    </row>
    <row r="936" spans="1:1" ht="15.75" customHeight="1">
      <c r="A936" s="24"/>
    </row>
    <row r="937" spans="1:1" ht="15.75" customHeight="1">
      <c r="A937" s="24"/>
    </row>
    <row r="938" spans="1:1" ht="15.75" customHeight="1">
      <c r="A938" s="24"/>
    </row>
    <row r="939" spans="1:1" ht="15.75" customHeight="1">
      <c r="A939" s="24"/>
    </row>
    <row r="940" spans="1:1" ht="15.75" customHeight="1">
      <c r="A940" s="24"/>
    </row>
    <row r="941" spans="1:1" ht="15.75" customHeight="1">
      <c r="A941" s="24"/>
    </row>
    <row r="942" spans="1:1" ht="15.75" customHeight="1">
      <c r="A942" s="24"/>
    </row>
    <row r="943" spans="1:1" ht="15.75" customHeight="1">
      <c r="A943" s="24"/>
    </row>
    <row r="944" spans="1:1" ht="15.75" customHeight="1">
      <c r="A944" s="24"/>
    </row>
    <row r="945" spans="1:1" ht="15.75" customHeight="1">
      <c r="A945" s="24"/>
    </row>
    <row r="946" spans="1:1" ht="15.75" customHeight="1">
      <c r="A946" s="24"/>
    </row>
    <row r="947" spans="1:1" ht="15.75" customHeight="1">
      <c r="A947" s="24"/>
    </row>
    <row r="948" spans="1:1" ht="15.75" customHeight="1">
      <c r="A948" s="24"/>
    </row>
    <row r="949" spans="1:1" ht="15.75" customHeight="1">
      <c r="A949" s="24"/>
    </row>
    <row r="950" spans="1:1" ht="15.75" customHeight="1">
      <c r="A950" s="24"/>
    </row>
    <row r="951" spans="1:1" ht="15.75" customHeight="1">
      <c r="A951" s="24"/>
    </row>
    <row r="952" spans="1:1" ht="15.75" customHeight="1">
      <c r="A952" s="24"/>
    </row>
    <row r="953" spans="1:1" ht="15.75" customHeight="1">
      <c r="A953" s="24"/>
    </row>
    <row r="954" spans="1:1" ht="15.75" customHeight="1">
      <c r="A954" s="24"/>
    </row>
    <row r="955" spans="1:1" ht="15.75" customHeight="1">
      <c r="A955" s="24"/>
    </row>
    <row r="956" spans="1:1" ht="15.75" customHeight="1">
      <c r="A956" s="24"/>
    </row>
    <row r="957" spans="1:1" ht="15.75" customHeight="1">
      <c r="A957" s="24"/>
    </row>
    <row r="958" spans="1:1" ht="15.75" customHeight="1">
      <c r="A958" s="24"/>
    </row>
    <row r="959" spans="1:1" ht="15.75" customHeight="1">
      <c r="A959" s="24"/>
    </row>
    <row r="960" spans="1:1" ht="15.75" customHeight="1">
      <c r="A960" s="24"/>
    </row>
    <row r="961" spans="1:1" ht="15.75" customHeight="1">
      <c r="A961" s="24"/>
    </row>
    <row r="962" spans="1:1" ht="15.75" customHeight="1">
      <c r="A962" s="24"/>
    </row>
    <row r="963" spans="1:1" ht="15.75" customHeight="1">
      <c r="A963" s="24"/>
    </row>
    <row r="964" spans="1:1" ht="15.75" customHeight="1">
      <c r="A964" s="24"/>
    </row>
    <row r="965" spans="1:1" ht="15.75" customHeight="1">
      <c r="A965" s="24"/>
    </row>
    <row r="966" spans="1:1" ht="15.75" customHeight="1">
      <c r="A966" s="24"/>
    </row>
    <row r="967" spans="1:1" ht="15.75" customHeight="1">
      <c r="A967" s="24"/>
    </row>
    <row r="968" spans="1:1" ht="15.75" customHeight="1">
      <c r="A968" s="24"/>
    </row>
    <row r="969" spans="1:1" ht="15.75" customHeight="1">
      <c r="A969" s="24"/>
    </row>
    <row r="970" spans="1:1" ht="15.75" customHeight="1">
      <c r="A970" s="24"/>
    </row>
    <row r="971" spans="1:1" ht="15.75" customHeight="1">
      <c r="A971" s="24"/>
    </row>
    <row r="972" spans="1:1" ht="15.75" customHeight="1">
      <c r="A972" s="24"/>
    </row>
    <row r="973" spans="1:1" ht="15.75" customHeight="1">
      <c r="A973" s="24"/>
    </row>
    <row r="974" spans="1:1" ht="15.75" customHeight="1">
      <c r="A974" s="24"/>
    </row>
    <row r="975" spans="1:1" ht="15.75" customHeight="1">
      <c r="A975" s="24"/>
    </row>
    <row r="976" spans="1:1" ht="15.75" customHeight="1">
      <c r="A976" s="24"/>
    </row>
    <row r="977" spans="1:1" ht="15.75" customHeight="1">
      <c r="A977" s="24"/>
    </row>
    <row r="978" spans="1:1" ht="15.75" customHeight="1">
      <c r="A978" s="24"/>
    </row>
  </sheetData>
  <mergeCells count="40">
    <mergeCell ref="I56:J56"/>
    <mergeCell ref="B66:F66"/>
    <mergeCell ref="G66:K66"/>
    <mergeCell ref="B67:C67"/>
    <mergeCell ref="I67:J67"/>
    <mergeCell ref="E46:F46"/>
    <mergeCell ref="B55:F55"/>
    <mergeCell ref="D67:E67"/>
    <mergeCell ref="G67:H67"/>
    <mergeCell ref="B56:C56"/>
    <mergeCell ref="D56:E56"/>
    <mergeCell ref="G56:H56"/>
    <mergeCell ref="G44:K44"/>
    <mergeCell ref="B44:F44"/>
    <mergeCell ref="B45:C45"/>
    <mergeCell ref="D45:E45"/>
    <mergeCell ref="G45:H45"/>
    <mergeCell ref="I45:J45"/>
    <mergeCell ref="B32:F32"/>
    <mergeCell ref="G32:K32"/>
    <mergeCell ref="B33:C33"/>
    <mergeCell ref="D33:E33"/>
    <mergeCell ref="G33:H33"/>
    <mergeCell ref="I33:J33"/>
    <mergeCell ref="J21:M21"/>
    <mergeCell ref="N21:Q21"/>
    <mergeCell ref="N22:O22"/>
    <mergeCell ref="P22:Q22"/>
    <mergeCell ref="B21:E21"/>
    <mergeCell ref="B22:C22"/>
    <mergeCell ref="D22:E22"/>
    <mergeCell ref="F22:G22"/>
    <mergeCell ref="H22:I22"/>
    <mergeCell ref="J22:K22"/>
    <mergeCell ref="L22:M22"/>
    <mergeCell ref="B13:C13"/>
    <mergeCell ref="D13:E13"/>
    <mergeCell ref="F13:G13"/>
    <mergeCell ref="H13:I13"/>
    <mergeCell ref="F21:I21"/>
  </mergeCells>
  <pageMargins left="0.75" right="0.75" top="1" bottom="1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/>
  </sheetPr>
  <dimension ref="A1:O1000"/>
  <sheetViews>
    <sheetView workbookViewId="0">
      <pane xSplit="1" topLeftCell="B1" activePane="topRight" state="frozen"/>
      <selection pane="topRight" activeCell="C2" sqref="C2"/>
    </sheetView>
  </sheetViews>
  <sheetFormatPr defaultColWidth="12.6640625" defaultRowHeight="15" customHeight="1"/>
  <cols>
    <col min="1" max="1" width="28" customWidth="1"/>
    <col min="2" max="2" width="16" customWidth="1"/>
    <col min="3" max="3" width="17.88671875" customWidth="1"/>
    <col min="4" max="8" width="13" customWidth="1"/>
    <col min="9" max="9" width="14.44140625" customWidth="1"/>
    <col min="10" max="15" width="13" customWidth="1"/>
  </cols>
  <sheetData>
    <row r="1" spans="1:15" ht="21.75" customHeight="1">
      <c r="A1" s="1" t="s">
        <v>186</v>
      </c>
      <c r="B1" s="2"/>
      <c r="C1" s="2"/>
      <c r="D1" s="2"/>
      <c r="E1" s="97"/>
      <c r="F1" s="2"/>
      <c r="G1" s="2"/>
      <c r="H1" s="2"/>
      <c r="I1" s="2"/>
    </row>
    <row r="2" spans="1:15" ht="15.75" customHeight="1">
      <c r="A2" s="2"/>
      <c r="B2" s="2"/>
      <c r="C2" s="2"/>
      <c r="D2" s="2"/>
      <c r="E2" s="97"/>
      <c r="F2" s="2"/>
      <c r="G2" s="2"/>
      <c r="H2" s="2"/>
      <c r="I2" s="2"/>
    </row>
    <row r="3" spans="1:15" ht="25.5" customHeight="1">
      <c r="A3" s="2"/>
      <c r="B3" s="144">
        <v>2020</v>
      </c>
      <c r="C3" s="146"/>
      <c r="D3" s="144">
        <v>2021</v>
      </c>
      <c r="E3" s="146"/>
      <c r="F3" s="144">
        <v>2022</v>
      </c>
      <c r="G3" s="146"/>
      <c r="H3" s="144">
        <v>2023</v>
      </c>
      <c r="I3" s="146"/>
      <c r="J3" s="144">
        <v>2024</v>
      </c>
      <c r="K3" s="145"/>
      <c r="L3" s="146"/>
      <c r="M3" s="144">
        <v>2025</v>
      </c>
      <c r="N3" s="145"/>
      <c r="O3" s="146"/>
    </row>
    <row r="4" spans="1:15" ht="33.75" customHeight="1">
      <c r="A4" s="10" t="s">
        <v>188</v>
      </c>
      <c r="B4" s="10" t="s">
        <v>189</v>
      </c>
      <c r="C4" s="10" t="s">
        <v>190</v>
      </c>
      <c r="D4" s="10" t="s">
        <v>189</v>
      </c>
      <c r="E4" s="10" t="s">
        <v>190</v>
      </c>
      <c r="F4" s="10" t="s">
        <v>189</v>
      </c>
      <c r="G4" s="10" t="s">
        <v>190</v>
      </c>
      <c r="H4" s="10" t="s">
        <v>189</v>
      </c>
      <c r="I4" s="10" t="s">
        <v>190</v>
      </c>
      <c r="J4" s="10" t="s">
        <v>189</v>
      </c>
      <c r="K4" s="10" t="s">
        <v>190</v>
      </c>
      <c r="L4" s="10" t="s">
        <v>90</v>
      </c>
      <c r="M4" s="10" t="s">
        <v>189</v>
      </c>
      <c r="N4" s="10" t="s">
        <v>190</v>
      </c>
      <c r="O4" s="10" t="s">
        <v>90</v>
      </c>
    </row>
    <row r="5" spans="1:15" ht="18" customHeight="1">
      <c r="A5" s="12" t="s">
        <v>193</v>
      </c>
      <c r="B5" s="38">
        <v>1453</v>
      </c>
      <c r="C5" s="98">
        <f t="shared" ref="C5:C24" si="0">B5/$B$24</f>
        <v>2.5657325493104483E-2</v>
      </c>
      <c r="D5" s="38">
        <v>1517</v>
      </c>
      <c r="E5" s="39">
        <f t="shared" ref="E5:E24" si="1">D5/$D$24</f>
        <v>2.7330378697798436E-2</v>
      </c>
      <c r="F5" s="38">
        <v>1511</v>
      </c>
      <c r="G5" s="39">
        <f t="shared" ref="G5:G24" si="2">F5/F$24</f>
        <v>2.6849811642618522E-2</v>
      </c>
      <c r="H5" s="38">
        <v>1512</v>
      </c>
      <c r="I5" s="39">
        <f t="shared" ref="I5:I24" si="3">H5/$H$24</f>
        <v>2.6926912665621885E-2</v>
      </c>
      <c r="J5" s="38">
        <v>1466</v>
      </c>
      <c r="K5" s="39">
        <f t="shared" ref="K5:K24" si="4">J5/$J$24</f>
        <v>3.3687209890160393E-2</v>
      </c>
      <c r="L5" s="39">
        <f t="shared" ref="L5:L24" si="5">(J5-H5)/H5</f>
        <v>-3.0423280423280422E-2</v>
      </c>
      <c r="M5" s="38">
        <v>1519</v>
      </c>
      <c r="N5" s="39">
        <f t="shared" ref="N5:N24" si="6">M5/$M$24</f>
        <v>2.7127422091258149E-2</v>
      </c>
      <c r="O5" s="39">
        <f t="shared" ref="O5:O24" si="7">(M5-J5)/J5</f>
        <v>3.6152796725784447E-2</v>
      </c>
    </row>
    <row r="6" spans="1:15" ht="18" customHeight="1">
      <c r="A6" s="10" t="s">
        <v>194</v>
      </c>
      <c r="B6" s="35">
        <v>32</v>
      </c>
      <c r="C6" s="99">
        <f t="shared" si="0"/>
        <v>5.6506153873320264E-4</v>
      </c>
      <c r="D6" s="35">
        <v>43</v>
      </c>
      <c r="E6" s="36">
        <f t="shared" si="1"/>
        <v>7.7469102439375924E-4</v>
      </c>
      <c r="F6" s="35">
        <v>43</v>
      </c>
      <c r="G6" s="36">
        <f t="shared" si="2"/>
        <v>7.6409126448219488E-4</v>
      </c>
      <c r="H6" s="35">
        <v>43</v>
      </c>
      <c r="I6" s="36">
        <f t="shared" si="3"/>
        <v>7.6577860094030484E-4</v>
      </c>
      <c r="J6" s="35">
        <v>44</v>
      </c>
      <c r="K6" s="36">
        <f t="shared" si="4"/>
        <v>1.0110758766487431E-3</v>
      </c>
      <c r="L6" s="36">
        <f t="shared" si="5"/>
        <v>2.3255813953488372E-2</v>
      </c>
      <c r="M6" s="35">
        <v>54</v>
      </c>
      <c r="N6" s="36">
        <f t="shared" si="6"/>
        <v>9.6437181891240284E-4</v>
      </c>
      <c r="O6" s="36">
        <f t="shared" si="7"/>
        <v>0.22727272727272727</v>
      </c>
    </row>
    <row r="7" spans="1:15" ht="18" customHeight="1">
      <c r="A7" s="12" t="s">
        <v>195</v>
      </c>
      <c r="B7" s="38">
        <v>18020</v>
      </c>
      <c r="C7" s="98">
        <f t="shared" si="0"/>
        <v>0.31820027899913472</v>
      </c>
      <c r="D7" s="38">
        <v>17710</v>
      </c>
      <c r="E7" s="39">
        <f t="shared" si="1"/>
        <v>0.31906460562822037</v>
      </c>
      <c r="F7" s="38">
        <v>17789</v>
      </c>
      <c r="G7" s="39">
        <f t="shared" si="2"/>
        <v>0.31610277915985502</v>
      </c>
      <c r="H7" s="38">
        <v>18024</v>
      </c>
      <c r="I7" s="39">
        <f t="shared" si="3"/>
        <v>0.32098589542669898</v>
      </c>
      <c r="J7" s="38">
        <v>14682</v>
      </c>
      <c r="K7" s="39">
        <f t="shared" si="4"/>
        <v>0.33737763683992833</v>
      </c>
      <c r="L7" s="39">
        <f t="shared" si="5"/>
        <v>-0.18541944074567243</v>
      </c>
      <c r="M7" s="38">
        <v>17419</v>
      </c>
      <c r="N7" s="39">
        <f t="shared" si="6"/>
        <v>0.31108134654879899</v>
      </c>
      <c r="O7" s="39">
        <f t="shared" si="7"/>
        <v>0.18641874404032149</v>
      </c>
    </row>
    <row r="8" spans="1:15" ht="23.25" customHeight="1">
      <c r="A8" s="10" t="s">
        <v>196</v>
      </c>
      <c r="B8" s="35">
        <v>705</v>
      </c>
      <c r="C8" s="99">
        <f t="shared" si="0"/>
        <v>1.2449012025215872E-2</v>
      </c>
      <c r="D8" s="35">
        <v>709</v>
      </c>
      <c r="E8" s="36">
        <f t="shared" si="1"/>
        <v>1.2773393867329659E-2</v>
      </c>
      <c r="F8" s="35">
        <v>716</v>
      </c>
      <c r="G8" s="36">
        <f t="shared" si="2"/>
        <v>1.2723008031843059E-2</v>
      </c>
      <c r="H8" s="35">
        <v>716</v>
      </c>
      <c r="I8" s="36">
        <f t="shared" si="3"/>
        <v>1.2751104145889728E-2</v>
      </c>
      <c r="J8" s="35">
        <v>469</v>
      </c>
      <c r="K8" s="36">
        <f t="shared" si="4"/>
        <v>1.0777149685187738E-2</v>
      </c>
      <c r="L8" s="36">
        <f t="shared" si="5"/>
        <v>-0.34497206703910616</v>
      </c>
      <c r="M8" s="35">
        <v>823</v>
      </c>
      <c r="N8" s="36">
        <f t="shared" si="6"/>
        <v>1.469774086972051E-2</v>
      </c>
      <c r="O8" s="36">
        <f t="shared" si="7"/>
        <v>0.75479744136460558</v>
      </c>
    </row>
    <row r="9" spans="1:15" ht="18" customHeight="1">
      <c r="A9" s="12" t="s">
        <v>117</v>
      </c>
      <c r="B9" s="38">
        <v>4497</v>
      </c>
      <c r="C9" s="98">
        <f t="shared" si="0"/>
        <v>7.940880436510038E-2</v>
      </c>
      <c r="D9" s="38">
        <v>4530</v>
      </c>
      <c r="E9" s="39">
        <f t="shared" si="1"/>
        <v>8.1612798616365792E-2</v>
      </c>
      <c r="F9" s="38">
        <v>4691</v>
      </c>
      <c r="G9" s="39">
        <f t="shared" si="2"/>
        <v>8.3357026085720376E-2</v>
      </c>
      <c r="H9" s="38">
        <v>4643</v>
      </c>
      <c r="I9" s="39">
        <f t="shared" si="3"/>
        <v>8.2686280096879894E-2</v>
      </c>
      <c r="J9" s="38">
        <v>4367</v>
      </c>
      <c r="K9" s="39">
        <f t="shared" si="4"/>
        <v>0.10034928075738775</v>
      </c>
      <c r="L9" s="39">
        <f t="shared" si="5"/>
        <v>-5.9444324790006463E-2</v>
      </c>
      <c r="M9" s="38">
        <v>4837</v>
      </c>
      <c r="N9" s="39">
        <f t="shared" si="6"/>
        <v>8.6382712742209128E-2</v>
      </c>
      <c r="O9" s="39">
        <f t="shared" si="7"/>
        <v>0.10762537210899931</v>
      </c>
    </row>
    <row r="10" spans="1:15" ht="18" customHeight="1">
      <c r="A10" s="10" t="s">
        <v>197</v>
      </c>
      <c r="B10" s="35">
        <v>10188</v>
      </c>
      <c r="C10" s="99">
        <f t="shared" si="0"/>
        <v>0.17990146739418339</v>
      </c>
      <c r="D10" s="35">
        <v>10172</v>
      </c>
      <c r="E10" s="36">
        <f t="shared" si="1"/>
        <v>0.18325946744496091</v>
      </c>
      <c r="F10" s="35">
        <v>10150</v>
      </c>
      <c r="G10" s="36">
        <f t="shared" si="2"/>
        <v>0.18036107754637856</v>
      </c>
      <c r="H10" s="35">
        <v>9961</v>
      </c>
      <c r="I10" s="36">
        <f t="shared" si="3"/>
        <v>0.17739350334805529</v>
      </c>
      <c r="J10" s="35">
        <v>7082</v>
      </c>
      <c r="K10" s="36">
        <f t="shared" si="4"/>
        <v>0.1627372581460545</v>
      </c>
      <c r="L10" s="36">
        <f t="shared" si="5"/>
        <v>-0.28902720610380483</v>
      </c>
      <c r="M10" s="35">
        <v>8865</v>
      </c>
      <c r="N10" s="36">
        <f t="shared" si="6"/>
        <v>0.15831770693811947</v>
      </c>
      <c r="O10" s="36">
        <f t="shared" si="7"/>
        <v>0.25176503812482348</v>
      </c>
    </row>
    <row r="11" spans="1:15" ht="18" customHeight="1">
      <c r="A11" s="12" t="s">
        <v>198</v>
      </c>
      <c r="B11" s="38">
        <v>1831</v>
      </c>
      <c r="C11" s="98">
        <f t="shared" si="0"/>
        <v>3.2332114919390441E-2</v>
      </c>
      <c r="D11" s="38">
        <v>1820</v>
      </c>
      <c r="E11" s="39">
        <f t="shared" si="1"/>
        <v>3.2789248009224226E-2</v>
      </c>
      <c r="F11" s="38">
        <v>1778</v>
      </c>
      <c r="G11" s="39">
        <f t="shared" si="2"/>
        <v>3.1594285308124248E-2</v>
      </c>
      <c r="H11" s="38">
        <v>1732</v>
      </c>
      <c r="I11" s="39">
        <f t="shared" si="3"/>
        <v>3.0844849693688559E-2</v>
      </c>
      <c r="J11" s="38">
        <v>1009</v>
      </c>
      <c r="K11" s="39">
        <f t="shared" si="4"/>
        <v>2.3185808171331403E-2</v>
      </c>
      <c r="L11" s="39">
        <f t="shared" si="5"/>
        <v>-0.41743648960739033</v>
      </c>
      <c r="M11" s="38">
        <v>1916</v>
      </c>
      <c r="N11" s="39">
        <f t="shared" si="6"/>
        <v>3.4217340834003039E-2</v>
      </c>
      <c r="O11" s="39">
        <f t="shared" si="7"/>
        <v>0.89890981169474726</v>
      </c>
    </row>
    <row r="12" spans="1:15" ht="18" customHeight="1">
      <c r="A12" s="10" t="s">
        <v>199</v>
      </c>
      <c r="B12" s="35">
        <v>4010</v>
      </c>
      <c r="C12" s="99">
        <f t="shared" si="0"/>
        <v>7.0809274072504452E-2</v>
      </c>
      <c r="D12" s="35">
        <v>3795</v>
      </c>
      <c r="E12" s="36">
        <f t="shared" si="1"/>
        <v>6.8370986920332943E-2</v>
      </c>
      <c r="F12" s="35">
        <v>4223</v>
      </c>
      <c r="G12" s="36">
        <f t="shared" si="2"/>
        <v>7.5040869997867646E-2</v>
      </c>
      <c r="H12" s="35">
        <v>4240</v>
      </c>
      <c r="I12" s="36">
        <f t="shared" si="3"/>
        <v>7.5509331813648661E-2</v>
      </c>
      <c r="J12" s="35">
        <v>3570</v>
      </c>
      <c r="K12" s="36">
        <f t="shared" si="4"/>
        <v>8.2035019991727562E-2</v>
      </c>
      <c r="L12" s="36">
        <f t="shared" si="5"/>
        <v>-0.15801886792452829</v>
      </c>
      <c r="M12" s="35">
        <v>4629</v>
      </c>
      <c r="N12" s="36">
        <f t="shared" si="6"/>
        <v>8.2668095365657654E-2</v>
      </c>
      <c r="O12" s="36">
        <f t="shared" si="7"/>
        <v>0.29663865546218487</v>
      </c>
    </row>
    <row r="13" spans="1:15" ht="24.75" customHeight="1">
      <c r="A13" s="12" t="s">
        <v>200</v>
      </c>
      <c r="B13" s="38">
        <v>1052</v>
      </c>
      <c r="C13" s="98">
        <f t="shared" si="0"/>
        <v>1.8576398085854037E-2</v>
      </c>
      <c r="D13" s="38">
        <v>1061</v>
      </c>
      <c r="E13" s="39">
        <f t="shared" si="1"/>
        <v>1.9115050625157639E-2</v>
      </c>
      <c r="F13" s="38">
        <v>1082</v>
      </c>
      <c r="G13" s="39">
        <f t="shared" si="2"/>
        <v>1.9226668562086859E-2</v>
      </c>
      <c r="H13" s="38">
        <v>1133</v>
      </c>
      <c r="I13" s="39">
        <f t="shared" si="3"/>
        <v>2.0177375694543382E-2</v>
      </c>
      <c r="J13" s="38">
        <v>1004</v>
      </c>
      <c r="K13" s="39">
        <f t="shared" si="4"/>
        <v>2.3070913185348593E-2</v>
      </c>
      <c r="L13" s="39">
        <f t="shared" si="5"/>
        <v>-0.11385701676963812</v>
      </c>
      <c r="M13" s="38">
        <v>1183</v>
      </c>
      <c r="N13" s="39">
        <f t="shared" si="6"/>
        <v>2.1126886329136532E-2</v>
      </c>
      <c r="O13" s="39">
        <f t="shared" si="7"/>
        <v>0.17828685258964144</v>
      </c>
    </row>
    <row r="14" spans="1:15" ht="18" customHeight="1">
      <c r="A14" s="10" t="s">
        <v>202</v>
      </c>
      <c r="B14" s="35">
        <v>3027</v>
      </c>
      <c r="C14" s="99">
        <f t="shared" si="0"/>
        <v>5.3451289929543892E-2</v>
      </c>
      <c r="D14" s="35">
        <v>2406</v>
      </c>
      <c r="E14" s="36">
        <f t="shared" si="1"/>
        <v>4.334666522538104E-2</v>
      </c>
      <c r="F14" s="35">
        <v>2974</v>
      </c>
      <c r="G14" s="36">
        <f t="shared" si="2"/>
        <v>5.2846684199303433E-2</v>
      </c>
      <c r="H14" s="35">
        <v>3049</v>
      </c>
      <c r="I14" s="36">
        <f t="shared" si="3"/>
        <v>5.4299045448069523E-2</v>
      </c>
      <c r="J14" s="35">
        <v>1950</v>
      </c>
      <c r="K14" s="36">
        <f t="shared" si="4"/>
        <v>4.4809044533296566E-2</v>
      </c>
      <c r="L14" s="36">
        <f t="shared" si="5"/>
        <v>-0.36044604788455231</v>
      </c>
      <c r="M14" s="35">
        <v>3152</v>
      </c>
      <c r="N14" s="36">
        <f t="shared" si="6"/>
        <v>5.6290740244664704E-2</v>
      </c>
      <c r="O14" s="36">
        <f t="shared" si="7"/>
        <v>0.61641025641025637</v>
      </c>
    </row>
    <row r="15" spans="1:15" ht="18" customHeight="1">
      <c r="A15" s="12" t="s">
        <v>203</v>
      </c>
      <c r="B15" s="38">
        <v>631</v>
      </c>
      <c r="C15" s="98">
        <f t="shared" si="0"/>
        <v>1.1142307216895341E-2</v>
      </c>
      <c r="D15" s="38">
        <v>705</v>
      </c>
      <c r="E15" s="39">
        <f t="shared" si="1"/>
        <v>1.2701329585990703E-2</v>
      </c>
      <c r="F15" s="38">
        <v>744</v>
      </c>
      <c r="G15" s="39">
        <f t="shared" si="2"/>
        <v>1.3220555831971001E-2</v>
      </c>
      <c r="H15" s="38">
        <v>777</v>
      </c>
      <c r="I15" s="39">
        <f t="shared" si="3"/>
        <v>1.3837441230944578E-2</v>
      </c>
      <c r="J15" s="38">
        <v>705</v>
      </c>
      <c r="K15" s="39">
        <f t="shared" si="4"/>
        <v>1.6200193023576451E-2</v>
      </c>
      <c r="L15" s="39">
        <f t="shared" si="5"/>
        <v>-9.2664092664092659E-2</v>
      </c>
      <c r="M15" s="38">
        <v>820</v>
      </c>
      <c r="N15" s="39">
        <f t="shared" si="6"/>
        <v>1.464416465755871E-2</v>
      </c>
      <c r="O15" s="39">
        <f t="shared" si="7"/>
        <v>0.16312056737588654</v>
      </c>
    </row>
    <row r="16" spans="1:15" ht="29.25" customHeight="1">
      <c r="A16" s="10" t="s">
        <v>204</v>
      </c>
      <c r="B16" s="35">
        <v>1054</v>
      </c>
      <c r="C16" s="99">
        <f t="shared" si="0"/>
        <v>1.8611714432024862E-2</v>
      </c>
      <c r="D16" s="35">
        <v>1073</v>
      </c>
      <c r="E16" s="36">
        <f t="shared" si="1"/>
        <v>1.9331243469174503E-2</v>
      </c>
      <c r="F16" s="35">
        <v>1107</v>
      </c>
      <c r="G16" s="36">
        <f t="shared" si="2"/>
        <v>1.9670907669343946E-2</v>
      </c>
      <c r="H16" s="35">
        <v>1209</v>
      </c>
      <c r="I16" s="36">
        <f t="shared" si="3"/>
        <v>2.1530844849693687E-2</v>
      </c>
      <c r="J16" s="35">
        <v>983</v>
      </c>
      <c r="K16" s="36">
        <f t="shared" si="4"/>
        <v>2.258835424422078E-2</v>
      </c>
      <c r="L16" s="36">
        <f t="shared" si="5"/>
        <v>-0.18693134822167079</v>
      </c>
      <c r="M16" s="35">
        <v>1266</v>
      </c>
      <c r="N16" s="36">
        <f t="shared" si="6"/>
        <v>2.2609161532279667E-2</v>
      </c>
      <c r="O16" s="36">
        <f t="shared" si="7"/>
        <v>0.28789420142421157</v>
      </c>
    </row>
    <row r="17" spans="1:15" ht="24" customHeight="1">
      <c r="A17" s="12" t="s">
        <v>205</v>
      </c>
      <c r="B17" s="38">
        <v>3726</v>
      </c>
      <c r="C17" s="98">
        <f t="shared" si="0"/>
        <v>6.5794352916247287E-2</v>
      </c>
      <c r="D17" s="38">
        <v>3785</v>
      </c>
      <c r="E17" s="39">
        <f t="shared" si="1"/>
        <v>6.8190826216985551E-2</v>
      </c>
      <c r="F17" s="38">
        <v>4033</v>
      </c>
      <c r="G17" s="39">
        <f t="shared" si="2"/>
        <v>7.1664652782713764E-2</v>
      </c>
      <c r="H17" s="38">
        <v>3970</v>
      </c>
      <c r="I17" s="39">
        <f t="shared" si="3"/>
        <v>7.070095455193047E-2</v>
      </c>
      <c r="J17" s="38">
        <v>2181</v>
      </c>
      <c r="K17" s="39">
        <f t="shared" si="4"/>
        <v>5.0117192885702468E-2</v>
      </c>
      <c r="L17" s="39">
        <f t="shared" si="5"/>
        <v>-0.45062972292191433</v>
      </c>
      <c r="M17" s="38">
        <v>3321</v>
      </c>
      <c r="N17" s="39">
        <f t="shared" si="6"/>
        <v>5.9308866863112777E-2</v>
      </c>
      <c r="O17" s="39">
        <f t="shared" si="7"/>
        <v>0.52269601100412655</v>
      </c>
    </row>
    <row r="18" spans="1:15" ht="26.25" customHeight="1">
      <c r="A18" s="10" t="s">
        <v>206</v>
      </c>
      <c r="B18" s="35">
        <v>1</v>
      </c>
      <c r="C18" s="99">
        <f t="shared" si="0"/>
        <v>1.7658173085412582E-5</v>
      </c>
      <c r="D18" s="35">
        <v>1</v>
      </c>
      <c r="E18" s="36">
        <f t="shared" si="1"/>
        <v>1.8016070334738588E-5</v>
      </c>
      <c r="F18" s="35">
        <v>1</v>
      </c>
      <c r="G18" s="36">
        <f t="shared" si="2"/>
        <v>1.7769564290283604E-5</v>
      </c>
      <c r="H18" s="35">
        <v>1</v>
      </c>
      <c r="I18" s="36">
        <f t="shared" si="3"/>
        <v>1.7808804673030346E-5</v>
      </c>
      <c r="J18" s="35">
        <v>1</v>
      </c>
      <c r="K18" s="36">
        <f t="shared" si="4"/>
        <v>2.2978997196562344E-5</v>
      </c>
      <c r="L18" s="36">
        <f t="shared" si="5"/>
        <v>0</v>
      </c>
      <c r="M18" s="35">
        <v>18</v>
      </c>
      <c r="N18" s="36">
        <f t="shared" si="6"/>
        <v>3.2145727297080095E-4</v>
      </c>
      <c r="O18" s="36">
        <f t="shared" si="7"/>
        <v>17</v>
      </c>
    </row>
    <row r="19" spans="1:15" ht="18" customHeight="1">
      <c r="A19" s="12" t="s">
        <v>209</v>
      </c>
      <c r="B19" s="38">
        <v>256</v>
      </c>
      <c r="C19" s="98">
        <f t="shared" si="0"/>
        <v>4.5204923098656211E-3</v>
      </c>
      <c r="D19" s="38">
        <v>265</v>
      </c>
      <c r="E19" s="39">
        <f t="shared" si="1"/>
        <v>4.7742586387057254E-3</v>
      </c>
      <c r="F19" s="38">
        <v>253</v>
      </c>
      <c r="G19" s="39">
        <f t="shared" si="2"/>
        <v>4.4956997654417514E-3</v>
      </c>
      <c r="H19" s="38">
        <v>249</v>
      </c>
      <c r="I19" s="39">
        <f t="shared" si="3"/>
        <v>4.4343923635845562E-3</v>
      </c>
      <c r="J19" s="38">
        <v>177</v>
      </c>
      <c r="K19" s="39">
        <f t="shared" si="4"/>
        <v>4.0672825037915347E-3</v>
      </c>
      <c r="L19" s="39">
        <f t="shared" si="5"/>
        <v>-0.28915662650602408</v>
      </c>
      <c r="M19" s="38">
        <v>248</v>
      </c>
      <c r="N19" s="39">
        <f t="shared" si="6"/>
        <v>4.4289668720421463E-3</v>
      </c>
      <c r="O19" s="39">
        <f t="shared" si="7"/>
        <v>0.40112994350282488</v>
      </c>
    </row>
    <row r="20" spans="1:15" ht="18" customHeight="1">
      <c r="A20" s="10" t="s">
        <v>210</v>
      </c>
      <c r="B20" s="35">
        <v>4396</v>
      </c>
      <c r="C20" s="99">
        <f t="shared" si="0"/>
        <v>7.7625328883473718E-2</v>
      </c>
      <c r="D20" s="35">
        <v>4155</v>
      </c>
      <c r="E20" s="36">
        <f t="shared" si="1"/>
        <v>7.4856772240838823E-2</v>
      </c>
      <c r="F20" s="35">
        <v>3385</v>
      </c>
      <c r="G20" s="36">
        <f t="shared" si="2"/>
        <v>6.0149975122609993E-2</v>
      </c>
      <c r="H20" s="35">
        <v>3058</v>
      </c>
      <c r="I20" s="36">
        <f t="shared" si="3"/>
        <v>5.4459324690126799E-2</v>
      </c>
      <c r="J20" s="35">
        <v>2142</v>
      </c>
      <c r="K20" s="36">
        <f t="shared" si="4"/>
        <v>4.9221011995036534E-2</v>
      </c>
      <c r="L20" s="36">
        <f t="shared" si="5"/>
        <v>-0.29954218443427078</v>
      </c>
      <c r="M20" s="35">
        <v>3236</v>
      </c>
      <c r="N20" s="36">
        <f t="shared" si="6"/>
        <v>5.7790874185195108E-2</v>
      </c>
      <c r="O20" s="36">
        <f t="shared" si="7"/>
        <v>0.51073762838468717</v>
      </c>
    </row>
    <row r="21" spans="1:15" ht="26.25" customHeight="1">
      <c r="A21" s="12" t="s">
        <v>211</v>
      </c>
      <c r="B21" s="38">
        <v>301</v>
      </c>
      <c r="C21" s="98">
        <f t="shared" si="0"/>
        <v>5.3151100987091872E-3</v>
      </c>
      <c r="D21" s="38">
        <v>321</v>
      </c>
      <c r="E21" s="39">
        <f t="shared" si="1"/>
        <v>5.7831585774510861E-3</v>
      </c>
      <c r="F21" s="38">
        <v>361</v>
      </c>
      <c r="G21" s="39">
        <f t="shared" si="2"/>
        <v>6.4148127087923805E-3</v>
      </c>
      <c r="H21" s="38">
        <v>360</v>
      </c>
      <c r="I21" s="39">
        <f t="shared" si="3"/>
        <v>6.4111696822909247E-3</v>
      </c>
      <c r="J21" s="38">
        <v>264</v>
      </c>
      <c r="K21" s="39">
        <f t="shared" si="4"/>
        <v>6.0664552598924584E-3</v>
      </c>
      <c r="L21" s="39">
        <f t="shared" si="5"/>
        <v>-0.26666666666666666</v>
      </c>
      <c r="M21" s="38">
        <v>325</v>
      </c>
      <c r="N21" s="39">
        <f t="shared" si="6"/>
        <v>5.8040896508616841E-3</v>
      </c>
      <c r="O21" s="39">
        <f t="shared" si="7"/>
        <v>0.23106060606060605</v>
      </c>
    </row>
    <row r="22" spans="1:15" ht="18" customHeight="1">
      <c r="A22" s="10" t="s">
        <v>212</v>
      </c>
      <c r="B22" s="35">
        <v>1371</v>
      </c>
      <c r="C22" s="99">
        <f t="shared" si="0"/>
        <v>2.4209355300100651E-2</v>
      </c>
      <c r="D22" s="35">
        <v>1361</v>
      </c>
      <c r="E22" s="36">
        <f t="shared" si="1"/>
        <v>2.4519871725579217E-2</v>
      </c>
      <c r="F22" s="35">
        <v>1357</v>
      </c>
      <c r="G22" s="36">
        <f t="shared" si="2"/>
        <v>2.4113298741914847E-2</v>
      </c>
      <c r="H22" s="35">
        <v>1395</v>
      </c>
      <c r="I22" s="36">
        <f t="shared" si="3"/>
        <v>2.4843282518877331E-2</v>
      </c>
      <c r="J22" s="35">
        <v>1357</v>
      </c>
      <c r="K22" s="36">
        <f t="shared" si="4"/>
        <v>3.1182499195735097E-2</v>
      </c>
      <c r="L22" s="36">
        <f t="shared" si="5"/>
        <v>-2.7240143369175629E-2</v>
      </c>
      <c r="M22" s="35">
        <v>2245</v>
      </c>
      <c r="N22" s="36">
        <f t="shared" si="6"/>
        <v>4.0092865434413788E-2</v>
      </c>
      <c r="O22" s="36">
        <f t="shared" si="7"/>
        <v>0.65438467207074424</v>
      </c>
    </row>
    <row r="23" spans="1:15" ht="18" customHeight="1">
      <c r="A23" s="12" t="s">
        <v>213</v>
      </c>
      <c r="B23" s="38">
        <v>80</v>
      </c>
      <c r="C23" s="98">
        <f t="shared" si="0"/>
        <v>1.4126538468330068E-3</v>
      </c>
      <c r="D23" s="38">
        <v>77</v>
      </c>
      <c r="E23" s="39">
        <f t="shared" si="1"/>
        <v>1.3872374157748713E-3</v>
      </c>
      <c r="F23" s="38">
        <v>78</v>
      </c>
      <c r="G23" s="39">
        <f t="shared" si="2"/>
        <v>1.3860260146421209E-3</v>
      </c>
      <c r="H23" s="38">
        <v>80</v>
      </c>
      <c r="I23" s="39">
        <f t="shared" si="3"/>
        <v>1.4247043738424277E-3</v>
      </c>
      <c r="J23" s="38">
        <v>65</v>
      </c>
      <c r="K23" s="39">
        <f t="shared" si="4"/>
        <v>1.4936348177765522E-3</v>
      </c>
      <c r="L23" s="39">
        <f t="shared" si="5"/>
        <v>-0.1875</v>
      </c>
      <c r="M23" s="38">
        <v>119</v>
      </c>
      <c r="N23" s="39">
        <f t="shared" si="6"/>
        <v>2.1251897490847395E-3</v>
      </c>
      <c r="O23" s="39">
        <f t="shared" si="7"/>
        <v>0.83076923076923082</v>
      </c>
    </row>
    <row r="24" spans="1:15" ht="18" customHeight="1">
      <c r="A24" s="10" t="s">
        <v>13</v>
      </c>
      <c r="B24" s="35">
        <f>SUM(B5:B23)</f>
        <v>56631</v>
      </c>
      <c r="C24" s="99">
        <f t="shared" si="0"/>
        <v>1</v>
      </c>
      <c r="D24" s="35">
        <f>SUM(D5:D23)</f>
        <v>55506</v>
      </c>
      <c r="E24" s="36">
        <f t="shared" si="1"/>
        <v>1</v>
      </c>
      <c r="F24" s="35">
        <f>SUM(F5:F23)</f>
        <v>56276</v>
      </c>
      <c r="G24" s="36">
        <f t="shared" si="2"/>
        <v>1</v>
      </c>
      <c r="H24" s="35">
        <f>SUM(H5:H23)</f>
        <v>56152</v>
      </c>
      <c r="I24" s="36">
        <f t="shared" si="3"/>
        <v>1</v>
      </c>
      <c r="J24" s="35">
        <f>SUM(J5:J23)</f>
        <v>43518</v>
      </c>
      <c r="K24" s="36">
        <f t="shared" si="4"/>
        <v>1</v>
      </c>
      <c r="L24" s="36">
        <f t="shared" si="5"/>
        <v>-0.2249964382390654</v>
      </c>
      <c r="M24" s="35">
        <f>SUM(M5:M23)</f>
        <v>55995</v>
      </c>
      <c r="N24" s="36">
        <f t="shared" si="6"/>
        <v>1</v>
      </c>
      <c r="O24" s="36">
        <f t="shared" si="7"/>
        <v>0.28670894802150831</v>
      </c>
    </row>
    <row r="25" spans="1:15" ht="15.75" customHeight="1">
      <c r="A25" s="14" t="s">
        <v>214</v>
      </c>
      <c r="B25" s="2"/>
      <c r="C25" s="2"/>
      <c r="D25" s="2"/>
      <c r="E25" s="97"/>
      <c r="F25" s="2"/>
      <c r="G25" s="2"/>
      <c r="H25" s="2"/>
      <c r="I25" s="109"/>
    </row>
    <row r="26" spans="1:15" ht="15.75" customHeight="1">
      <c r="A26" s="14" t="s">
        <v>215</v>
      </c>
      <c r="B26" s="2"/>
      <c r="C26" s="2"/>
      <c r="D26" s="2"/>
      <c r="E26" s="97"/>
      <c r="F26" s="2"/>
      <c r="G26" s="2"/>
      <c r="H26" s="110"/>
      <c r="I26" s="2"/>
    </row>
    <row r="27" spans="1:15" ht="15.75" customHeight="1">
      <c r="A27" s="2"/>
      <c r="B27" s="2"/>
      <c r="C27" s="2"/>
      <c r="D27" s="2"/>
      <c r="E27" s="97"/>
      <c r="F27" s="2"/>
      <c r="G27" s="2"/>
      <c r="H27" s="2"/>
      <c r="I27" s="2"/>
    </row>
    <row r="28" spans="1:15" ht="15.75" customHeight="1">
      <c r="A28" s="24"/>
      <c r="B28" s="24"/>
      <c r="C28" s="24"/>
      <c r="E28" s="111"/>
      <c r="I28" s="24"/>
    </row>
    <row r="29" spans="1:15" ht="15.75" customHeight="1">
      <c r="A29" s="24"/>
      <c r="B29" s="24"/>
      <c r="C29" s="24"/>
      <c r="E29" s="111"/>
      <c r="I29" s="24"/>
    </row>
    <row r="30" spans="1:15" ht="15.75" customHeight="1">
      <c r="A30" s="24"/>
      <c r="B30" s="24"/>
      <c r="C30" s="24"/>
      <c r="E30" s="111"/>
      <c r="I30" s="24"/>
    </row>
    <row r="31" spans="1:15" ht="15.75" customHeight="1">
      <c r="A31" s="24"/>
      <c r="B31" s="24"/>
      <c r="C31" s="24"/>
      <c r="E31" s="111"/>
      <c r="I31" s="24"/>
    </row>
    <row r="32" spans="1:15" ht="15.75" customHeight="1">
      <c r="A32" s="24"/>
      <c r="B32" s="24"/>
      <c r="C32" s="24"/>
      <c r="E32" s="111"/>
      <c r="I32" s="24"/>
    </row>
    <row r="33" spans="1:9" ht="15.75" customHeight="1">
      <c r="A33" s="24"/>
      <c r="B33" s="24"/>
      <c r="C33" s="24"/>
      <c r="E33" s="111"/>
      <c r="I33" s="24"/>
    </row>
    <row r="34" spans="1:9" ht="15.75" customHeight="1">
      <c r="A34" s="24"/>
      <c r="B34" s="24"/>
      <c r="C34" s="24"/>
      <c r="E34" s="111"/>
      <c r="I34" s="24"/>
    </row>
    <row r="35" spans="1:9" ht="15.75" customHeight="1">
      <c r="A35" s="24"/>
      <c r="B35" s="24"/>
      <c r="C35" s="24"/>
      <c r="E35" s="111"/>
      <c r="I35" s="24"/>
    </row>
    <row r="36" spans="1:9" ht="15.75" customHeight="1">
      <c r="A36" s="24"/>
      <c r="B36" s="24"/>
      <c r="C36" s="24"/>
      <c r="E36" s="111"/>
      <c r="I36" s="24"/>
    </row>
    <row r="37" spans="1:9" ht="15.75" customHeight="1">
      <c r="A37" s="24"/>
      <c r="B37" s="24"/>
      <c r="C37" s="24"/>
      <c r="E37" s="111"/>
      <c r="I37" s="24"/>
    </row>
    <row r="38" spans="1:9" ht="15.75" customHeight="1">
      <c r="A38" s="24"/>
      <c r="B38" s="24"/>
      <c r="C38" s="24"/>
      <c r="E38" s="111"/>
      <c r="I38" s="24"/>
    </row>
    <row r="39" spans="1:9" ht="15.75" customHeight="1">
      <c r="A39" s="24"/>
      <c r="B39" s="24"/>
      <c r="C39" s="24"/>
      <c r="E39" s="111"/>
      <c r="I39" s="24"/>
    </row>
    <row r="40" spans="1:9" ht="15.75" customHeight="1">
      <c r="A40" s="24"/>
      <c r="B40" s="24"/>
      <c r="C40" s="24"/>
      <c r="E40" s="111"/>
      <c r="I40" s="24"/>
    </row>
    <row r="41" spans="1:9" ht="15.75" customHeight="1">
      <c r="A41" s="24"/>
      <c r="B41" s="24"/>
      <c r="C41" s="24"/>
      <c r="E41" s="111"/>
      <c r="I41" s="24"/>
    </row>
    <row r="42" spans="1:9" ht="15.75" customHeight="1">
      <c r="A42" s="24"/>
      <c r="B42" s="24"/>
      <c r="C42" s="24"/>
      <c r="E42" s="111"/>
      <c r="I42" s="24"/>
    </row>
    <row r="43" spans="1:9" ht="15.75" customHeight="1">
      <c r="A43" s="24"/>
      <c r="B43" s="24"/>
      <c r="C43" s="24"/>
      <c r="E43" s="111"/>
      <c r="I43" s="24"/>
    </row>
    <row r="44" spans="1:9" ht="15.75" customHeight="1">
      <c r="A44" s="24"/>
      <c r="B44" s="24"/>
      <c r="C44" s="24"/>
      <c r="E44" s="111"/>
      <c r="I44" s="24"/>
    </row>
    <row r="45" spans="1:9" ht="15.75" customHeight="1">
      <c r="A45" s="24"/>
      <c r="B45" s="24"/>
      <c r="C45" s="24"/>
      <c r="E45" s="111"/>
      <c r="I45" s="24"/>
    </row>
    <row r="46" spans="1:9" ht="15.75" customHeight="1">
      <c r="A46" s="24"/>
      <c r="B46" s="24"/>
      <c r="C46" s="24"/>
      <c r="E46" s="111"/>
      <c r="I46" s="24"/>
    </row>
    <row r="47" spans="1:9" ht="15.75" customHeight="1">
      <c r="A47" s="24"/>
      <c r="B47" s="24"/>
      <c r="C47" s="24"/>
      <c r="E47" s="111"/>
      <c r="I47" s="24"/>
    </row>
    <row r="48" spans="1:9" ht="15.75" customHeight="1">
      <c r="A48" s="24"/>
      <c r="B48" s="24"/>
      <c r="C48" s="24"/>
      <c r="E48" s="111"/>
      <c r="I48" s="24"/>
    </row>
    <row r="49" spans="1:9" ht="15.75" customHeight="1">
      <c r="A49" s="24"/>
      <c r="B49" s="24"/>
      <c r="C49" s="24"/>
      <c r="E49" s="111"/>
      <c r="I49" s="24"/>
    </row>
    <row r="50" spans="1:9" ht="15.75" customHeight="1">
      <c r="A50" s="24"/>
      <c r="B50" s="24"/>
      <c r="C50" s="24"/>
      <c r="E50" s="111"/>
      <c r="I50" s="24"/>
    </row>
    <row r="51" spans="1:9" ht="15.75" customHeight="1">
      <c r="A51" s="24"/>
      <c r="B51" s="24"/>
      <c r="C51" s="24"/>
      <c r="E51" s="111"/>
      <c r="I51" s="24"/>
    </row>
    <row r="52" spans="1:9" ht="15.75" customHeight="1">
      <c r="A52" s="24"/>
      <c r="B52" s="24"/>
      <c r="C52" s="24"/>
      <c r="E52" s="111"/>
      <c r="I52" s="24"/>
    </row>
    <row r="53" spans="1:9" ht="15.75" customHeight="1">
      <c r="A53" s="24"/>
      <c r="B53" s="24"/>
      <c r="C53" s="24"/>
      <c r="E53" s="111"/>
      <c r="I53" s="24"/>
    </row>
    <row r="54" spans="1:9" ht="15.75" customHeight="1">
      <c r="A54" s="24"/>
      <c r="B54" s="24"/>
      <c r="C54" s="24"/>
      <c r="E54" s="111"/>
      <c r="I54" s="24"/>
    </row>
    <row r="55" spans="1:9" ht="15.75" customHeight="1">
      <c r="A55" s="24"/>
      <c r="B55" s="24"/>
      <c r="C55" s="24"/>
      <c r="E55" s="111"/>
      <c r="I55" s="24"/>
    </row>
    <row r="56" spans="1:9" ht="15.75" customHeight="1">
      <c r="A56" s="24"/>
      <c r="B56" s="24"/>
      <c r="C56" s="24"/>
      <c r="E56" s="111"/>
      <c r="I56" s="24"/>
    </row>
    <row r="57" spans="1:9" ht="15.75" customHeight="1">
      <c r="A57" s="24"/>
      <c r="B57" s="24"/>
      <c r="C57" s="24"/>
      <c r="E57" s="111"/>
      <c r="I57" s="24"/>
    </row>
    <row r="58" spans="1:9" ht="15.75" customHeight="1">
      <c r="A58" s="24"/>
      <c r="B58" s="24"/>
      <c r="C58" s="24"/>
      <c r="E58" s="111"/>
      <c r="I58" s="24"/>
    </row>
    <row r="59" spans="1:9" ht="15.75" customHeight="1">
      <c r="A59" s="24"/>
      <c r="B59" s="24"/>
      <c r="C59" s="24"/>
      <c r="E59" s="111"/>
      <c r="I59" s="24"/>
    </row>
    <row r="60" spans="1:9" ht="15.75" customHeight="1">
      <c r="A60" s="24"/>
      <c r="B60" s="24"/>
      <c r="C60" s="24"/>
      <c r="E60" s="111"/>
      <c r="I60" s="24"/>
    </row>
    <row r="61" spans="1:9" ht="15.75" customHeight="1">
      <c r="A61" s="24"/>
      <c r="B61" s="24"/>
      <c r="C61" s="24"/>
      <c r="E61" s="111"/>
      <c r="I61" s="24"/>
    </row>
    <row r="62" spans="1:9" ht="15.75" customHeight="1">
      <c r="A62" s="24"/>
      <c r="B62" s="24"/>
      <c r="C62" s="24"/>
      <c r="E62" s="111"/>
      <c r="I62" s="24"/>
    </row>
    <row r="63" spans="1:9" ht="15.75" customHeight="1">
      <c r="A63" s="24"/>
      <c r="B63" s="24"/>
      <c r="C63" s="24"/>
      <c r="E63" s="111"/>
      <c r="I63" s="24"/>
    </row>
    <row r="64" spans="1:9" ht="15.75" customHeight="1">
      <c r="A64" s="24"/>
      <c r="B64" s="24"/>
      <c r="C64" s="24"/>
      <c r="E64" s="111"/>
      <c r="I64" s="24"/>
    </row>
    <row r="65" spans="1:9" ht="15.75" customHeight="1">
      <c r="A65" s="24"/>
      <c r="B65" s="24"/>
      <c r="C65" s="24"/>
      <c r="E65" s="111"/>
      <c r="I65" s="24"/>
    </row>
    <row r="66" spans="1:9" ht="15.75" customHeight="1">
      <c r="A66" s="24"/>
      <c r="B66" s="24"/>
      <c r="C66" s="24"/>
      <c r="E66" s="111"/>
      <c r="I66" s="24"/>
    </row>
    <row r="67" spans="1:9" ht="15.75" customHeight="1">
      <c r="A67" s="24"/>
      <c r="B67" s="24"/>
      <c r="C67" s="24"/>
      <c r="E67" s="111"/>
      <c r="I67" s="24"/>
    </row>
    <row r="68" spans="1:9" ht="15.75" customHeight="1">
      <c r="A68" s="24"/>
      <c r="B68" s="24"/>
      <c r="C68" s="24"/>
      <c r="E68" s="111"/>
      <c r="I68" s="24"/>
    </row>
    <row r="69" spans="1:9" ht="15.75" customHeight="1">
      <c r="A69" s="24"/>
      <c r="B69" s="24"/>
      <c r="C69" s="24"/>
      <c r="E69" s="111"/>
      <c r="I69" s="24"/>
    </row>
    <row r="70" spans="1:9" ht="15.75" customHeight="1">
      <c r="A70" s="24"/>
      <c r="B70" s="24"/>
      <c r="C70" s="24"/>
      <c r="E70" s="111"/>
      <c r="I70" s="24"/>
    </row>
    <row r="71" spans="1:9" ht="15.75" customHeight="1">
      <c r="A71" s="24"/>
      <c r="B71" s="24"/>
      <c r="C71" s="24"/>
      <c r="E71" s="111"/>
      <c r="I71" s="24"/>
    </row>
    <row r="72" spans="1:9" ht="15.75" customHeight="1">
      <c r="A72" s="24"/>
      <c r="B72" s="24"/>
      <c r="C72" s="24"/>
      <c r="E72" s="111"/>
      <c r="I72" s="24"/>
    </row>
    <row r="73" spans="1:9" ht="15.75" customHeight="1">
      <c r="A73" s="24"/>
      <c r="B73" s="24"/>
      <c r="C73" s="24"/>
      <c r="E73" s="111"/>
      <c r="I73" s="24"/>
    </row>
    <row r="74" spans="1:9" ht="15.75" customHeight="1">
      <c r="A74" s="24"/>
      <c r="B74" s="24"/>
      <c r="C74" s="24"/>
      <c r="E74" s="111"/>
      <c r="I74" s="24"/>
    </row>
    <row r="75" spans="1:9" ht="15.75" customHeight="1">
      <c r="A75" s="24"/>
      <c r="B75" s="24"/>
      <c r="C75" s="24"/>
      <c r="E75" s="111"/>
      <c r="I75" s="24"/>
    </row>
    <row r="76" spans="1:9" ht="15.75" customHeight="1">
      <c r="A76" s="24"/>
      <c r="B76" s="24"/>
      <c r="C76" s="24"/>
      <c r="E76" s="111"/>
      <c r="I76" s="24"/>
    </row>
    <row r="77" spans="1:9" ht="15.75" customHeight="1">
      <c r="A77" s="24"/>
      <c r="B77" s="24"/>
      <c r="C77" s="24"/>
      <c r="E77" s="111"/>
      <c r="I77" s="24"/>
    </row>
    <row r="78" spans="1:9" ht="15.75" customHeight="1">
      <c r="A78" s="24"/>
      <c r="B78" s="24"/>
      <c r="C78" s="24"/>
      <c r="E78" s="111"/>
      <c r="I78" s="24"/>
    </row>
    <row r="79" spans="1:9" ht="15.75" customHeight="1">
      <c r="A79" s="24"/>
      <c r="B79" s="24"/>
      <c r="C79" s="24"/>
      <c r="E79" s="111"/>
      <c r="I79" s="24"/>
    </row>
    <row r="80" spans="1:9" ht="15.75" customHeight="1">
      <c r="A80" s="24"/>
      <c r="B80" s="24"/>
      <c r="C80" s="24"/>
      <c r="E80" s="111"/>
      <c r="I80" s="24"/>
    </row>
    <row r="81" spans="1:9" ht="15.75" customHeight="1">
      <c r="A81" s="24"/>
      <c r="B81" s="24"/>
      <c r="C81" s="24"/>
      <c r="E81" s="111"/>
      <c r="I81" s="24"/>
    </row>
    <row r="82" spans="1:9" ht="15.75" customHeight="1">
      <c r="A82" s="24"/>
      <c r="B82" s="24"/>
      <c r="C82" s="24"/>
      <c r="E82" s="111"/>
      <c r="I82" s="24"/>
    </row>
    <row r="83" spans="1:9" ht="15.75" customHeight="1">
      <c r="A83" s="24"/>
      <c r="B83" s="24"/>
      <c r="C83" s="24"/>
      <c r="E83" s="111"/>
      <c r="I83" s="24"/>
    </row>
    <row r="84" spans="1:9" ht="15.75" customHeight="1">
      <c r="A84" s="24"/>
      <c r="B84" s="24"/>
      <c r="C84" s="24"/>
      <c r="E84" s="111"/>
      <c r="I84" s="24"/>
    </row>
    <row r="85" spans="1:9" ht="15.75" customHeight="1">
      <c r="A85" s="24"/>
      <c r="B85" s="24"/>
      <c r="C85" s="24"/>
      <c r="E85" s="111"/>
      <c r="I85" s="24"/>
    </row>
    <row r="86" spans="1:9" ht="15.75" customHeight="1">
      <c r="A86" s="24"/>
      <c r="B86" s="24"/>
      <c r="C86" s="24"/>
      <c r="E86" s="111"/>
      <c r="I86" s="24"/>
    </row>
    <row r="87" spans="1:9" ht="15.75" customHeight="1">
      <c r="A87" s="24"/>
      <c r="B87" s="24"/>
      <c r="C87" s="24"/>
      <c r="E87" s="111"/>
      <c r="I87" s="24"/>
    </row>
    <row r="88" spans="1:9" ht="15.75" customHeight="1">
      <c r="A88" s="24"/>
      <c r="B88" s="24"/>
      <c r="C88" s="24"/>
      <c r="E88" s="111"/>
      <c r="I88" s="24"/>
    </row>
    <row r="89" spans="1:9" ht="15.75" customHeight="1">
      <c r="A89" s="24"/>
      <c r="B89" s="24"/>
      <c r="C89" s="24"/>
      <c r="E89" s="111"/>
      <c r="I89" s="24"/>
    </row>
    <row r="90" spans="1:9" ht="15.75" customHeight="1">
      <c r="A90" s="24"/>
      <c r="B90" s="24"/>
      <c r="C90" s="24"/>
      <c r="E90" s="111"/>
      <c r="I90" s="24"/>
    </row>
    <row r="91" spans="1:9" ht="15.75" customHeight="1">
      <c r="A91" s="24"/>
      <c r="B91" s="24"/>
      <c r="C91" s="24"/>
      <c r="E91" s="111"/>
      <c r="I91" s="24"/>
    </row>
    <row r="92" spans="1:9" ht="15.75" customHeight="1">
      <c r="A92" s="24"/>
      <c r="B92" s="24"/>
      <c r="C92" s="24"/>
      <c r="E92" s="111"/>
      <c r="I92" s="24"/>
    </row>
    <row r="93" spans="1:9" ht="15.75" customHeight="1">
      <c r="A93" s="24"/>
      <c r="B93" s="24"/>
      <c r="C93" s="24"/>
      <c r="E93" s="111"/>
      <c r="I93" s="24"/>
    </row>
    <row r="94" spans="1:9" ht="15.75" customHeight="1">
      <c r="A94" s="24"/>
      <c r="B94" s="24"/>
      <c r="C94" s="24"/>
      <c r="E94" s="111"/>
      <c r="I94" s="24"/>
    </row>
    <row r="95" spans="1:9" ht="15.75" customHeight="1">
      <c r="A95" s="24"/>
      <c r="B95" s="24"/>
      <c r="C95" s="24"/>
      <c r="E95" s="111"/>
      <c r="I95" s="24"/>
    </row>
    <row r="96" spans="1:9" ht="15.75" customHeight="1">
      <c r="A96" s="24"/>
      <c r="B96" s="24"/>
      <c r="C96" s="24"/>
      <c r="E96" s="111"/>
      <c r="I96" s="24"/>
    </row>
    <row r="97" spans="1:9" ht="15.75" customHeight="1">
      <c r="A97" s="24"/>
      <c r="B97" s="24"/>
      <c r="C97" s="24"/>
      <c r="E97" s="111"/>
      <c r="I97" s="24"/>
    </row>
    <row r="98" spans="1:9" ht="15.75" customHeight="1">
      <c r="A98" s="24"/>
      <c r="B98" s="24"/>
      <c r="C98" s="24"/>
      <c r="E98" s="111"/>
      <c r="I98" s="24"/>
    </row>
    <row r="99" spans="1:9" ht="15.75" customHeight="1">
      <c r="A99" s="24"/>
      <c r="B99" s="24"/>
      <c r="C99" s="24"/>
      <c r="E99" s="111"/>
      <c r="I99" s="24"/>
    </row>
    <row r="100" spans="1:9" ht="15.75" customHeight="1">
      <c r="A100" s="24"/>
      <c r="B100" s="24"/>
      <c r="C100" s="24"/>
      <c r="E100" s="111"/>
      <c r="I100" s="24"/>
    </row>
    <row r="101" spans="1:9" ht="15.75" customHeight="1">
      <c r="A101" s="24"/>
      <c r="B101" s="24"/>
      <c r="C101" s="24"/>
      <c r="E101" s="111"/>
      <c r="I101" s="24"/>
    </row>
    <row r="102" spans="1:9" ht="15.75" customHeight="1">
      <c r="A102" s="24"/>
      <c r="B102" s="24"/>
      <c r="C102" s="24"/>
      <c r="E102" s="111"/>
      <c r="I102" s="24"/>
    </row>
    <row r="103" spans="1:9" ht="15.75" customHeight="1">
      <c r="A103" s="24"/>
      <c r="B103" s="24"/>
      <c r="C103" s="24"/>
      <c r="E103" s="111"/>
      <c r="I103" s="24"/>
    </row>
    <row r="104" spans="1:9" ht="15.75" customHeight="1">
      <c r="A104" s="24"/>
      <c r="B104" s="24"/>
      <c r="C104" s="24"/>
      <c r="E104" s="111"/>
      <c r="I104" s="24"/>
    </row>
    <row r="105" spans="1:9" ht="15.75" customHeight="1">
      <c r="A105" s="24"/>
      <c r="B105" s="24"/>
      <c r="C105" s="24"/>
      <c r="E105" s="111"/>
      <c r="I105" s="24"/>
    </row>
    <row r="106" spans="1:9" ht="15.75" customHeight="1">
      <c r="A106" s="24"/>
      <c r="B106" s="24"/>
      <c r="C106" s="24"/>
      <c r="E106" s="111"/>
      <c r="I106" s="24"/>
    </row>
    <row r="107" spans="1:9" ht="15.75" customHeight="1">
      <c r="A107" s="24"/>
      <c r="B107" s="24"/>
      <c r="C107" s="24"/>
      <c r="E107" s="111"/>
      <c r="I107" s="24"/>
    </row>
    <row r="108" spans="1:9" ht="15.75" customHeight="1">
      <c r="A108" s="24"/>
      <c r="B108" s="24"/>
      <c r="C108" s="24"/>
      <c r="E108" s="111"/>
      <c r="I108" s="24"/>
    </row>
    <row r="109" spans="1:9" ht="15.75" customHeight="1">
      <c r="A109" s="24"/>
      <c r="B109" s="24"/>
      <c r="C109" s="24"/>
      <c r="E109" s="111"/>
      <c r="I109" s="24"/>
    </row>
    <row r="110" spans="1:9" ht="15.75" customHeight="1">
      <c r="A110" s="24"/>
      <c r="B110" s="24"/>
      <c r="C110" s="24"/>
      <c r="E110" s="111"/>
      <c r="I110" s="24"/>
    </row>
    <row r="111" spans="1:9" ht="15.75" customHeight="1">
      <c r="A111" s="24"/>
      <c r="B111" s="24"/>
      <c r="C111" s="24"/>
      <c r="E111" s="111"/>
      <c r="I111" s="24"/>
    </row>
    <row r="112" spans="1:9" ht="15.75" customHeight="1">
      <c r="A112" s="24"/>
      <c r="B112" s="24"/>
      <c r="C112" s="24"/>
      <c r="E112" s="111"/>
      <c r="I112" s="24"/>
    </row>
    <row r="113" spans="1:9" ht="15.75" customHeight="1">
      <c r="A113" s="24"/>
      <c r="B113" s="24"/>
      <c r="C113" s="24"/>
      <c r="E113" s="111"/>
      <c r="I113" s="24"/>
    </row>
    <row r="114" spans="1:9" ht="15.75" customHeight="1">
      <c r="A114" s="24"/>
      <c r="B114" s="24"/>
      <c r="C114" s="24"/>
      <c r="E114" s="111"/>
      <c r="I114" s="24"/>
    </row>
    <row r="115" spans="1:9" ht="15.75" customHeight="1">
      <c r="A115" s="24"/>
      <c r="B115" s="24"/>
      <c r="C115" s="24"/>
      <c r="E115" s="111"/>
      <c r="I115" s="24"/>
    </row>
    <row r="116" spans="1:9" ht="15.75" customHeight="1">
      <c r="A116" s="24"/>
      <c r="B116" s="24"/>
      <c r="C116" s="24"/>
      <c r="E116" s="111"/>
      <c r="I116" s="24"/>
    </row>
    <row r="117" spans="1:9" ht="15.75" customHeight="1">
      <c r="A117" s="24"/>
      <c r="B117" s="24"/>
      <c r="C117" s="24"/>
      <c r="E117" s="111"/>
      <c r="I117" s="24"/>
    </row>
    <row r="118" spans="1:9" ht="15.75" customHeight="1">
      <c r="A118" s="24"/>
      <c r="B118" s="24"/>
      <c r="C118" s="24"/>
      <c r="E118" s="111"/>
      <c r="I118" s="24"/>
    </row>
    <row r="119" spans="1:9" ht="15.75" customHeight="1">
      <c r="A119" s="24"/>
      <c r="B119" s="24"/>
      <c r="C119" s="24"/>
      <c r="E119" s="111"/>
      <c r="I119" s="24"/>
    </row>
    <row r="120" spans="1:9" ht="15.75" customHeight="1">
      <c r="A120" s="24"/>
      <c r="B120" s="24"/>
      <c r="C120" s="24"/>
      <c r="E120" s="111"/>
      <c r="I120" s="24"/>
    </row>
    <row r="121" spans="1:9" ht="15.75" customHeight="1">
      <c r="A121" s="24"/>
      <c r="B121" s="24"/>
      <c r="C121" s="24"/>
      <c r="E121" s="111"/>
      <c r="I121" s="24"/>
    </row>
    <row r="122" spans="1:9" ht="15.75" customHeight="1">
      <c r="A122" s="24"/>
      <c r="B122" s="24"/>
      <c r="C122" s="24"/>
      <c r="E122" s="111"/>
      <c r="I122" s="24"/>
    </row>
    <row r="123" spans="1:9" ht="15.75" customHeight="1">
      <c r="A123" s="24"/>
      <c r="B123" s="24"/>
      <c r="C123" s="24"/>
      <c r="E123" s="111"/>
      <c r="I123" s="24"/>
    </row>
    <row r="124" spans="1:9" ht="15.75" customHeight="1">
      <c r="A124" s="24"/>
      <c r="B124" s="24"/>
      <c r="C124" s="24"/>
      <c r="E124" s="111"/>
      <c r="I124" s="24"/>
    </row>
    <row r="125" spans="1:9" ht="15.75" customHeight="1">
      <c r="A125" s="24"/>
      <c r="B125" s="24"/>
      <c r="C125" s="24"/>
      <c r="E125" s="111"/>
      <c r="I125" s="24"/>
    </row>
    <row r="126" spans="1:9" ht="15.75" customHeight="1">
      <c r="A126" s="24"/>
      <c r="B126" s="24"/>
      <c r="C126" s="24"/>
      <c r="E126" s="111"/>
      <c r="I126" s="24"/>
    </row>
    <row r="127" spans="1:9" ht="15.75" customHeight="1">
      <c r="A127" s="24"/>
      <c r="B127" s="24"/>
      <c r="C127" s="24"/>
      <c r="E127" s="111"/>
      <c r="I127" s="24"/>
    </row>
    <row r="128" spans="1:9" ht="15.75" customHeight="1">
      <c r="A128" s="24"/>
      <c r="B128" s="24"/>
      <c r="C128" s="24"/>
      <c r="E128" s="111"/>
      <c r="I128" s="24"/>
    </row>
    <row r="129" spans="1:9" ht="15.75" customHeight="1">
      <c r="A129" s="24"/>
      <c r="B129" s="24"/>
      <c r="C129" s="24"/>
      <c r="E129" s="111"/>
      <c r="I129" s="24"/>
    </row>
    <row r="130" spans="1:9" ht="15.75" customHeight="1">
      <c r="A130" s="24"/>
      <c r="B130" s="24"/>
      <c r="C130" s="24"/>
      <c r="E130" s="111"/>
      <c r="I130" s="24"/>
    </row>
    <row r="131" spans="1:9" ht="15.75" customHeight="1">
      <c r="A131" s="24"/>
      <c r="B131" s="24"/>
      <c r="C131" s="24"/>
      <c r="E131" s="111"/>
      <c r="I131" s="24"/>
    </row>
    <row r="132" spans="1:9" ht="15.75" customHeight="1">
      <c r="A132" s="24"/>
      <c r="B132" s="24"/>
      <c r="C132" s="24"/>
      <c r="E132" s="111"/>
      <c r="I132" s="24"/>
    </row>
    <row r="133" spans="1:9" ht="15.75" customHeight="1">
      <c r="A133" s="24"/>
      <c r="B133" s="24"/>
      <c r="C133" s="24"/>
      <c r="E133" s="111"/>
      <c r="I133" s="24"/>
    </row>
    <row r="134" spans="1:9" ht="15.75" customHeight="1">
      <c r="A134" s="24"/>
      <c r="B134" s="24"/>
      <c r="C134" s="24"/>
      <c r="E134" s="111"/>
      <c r="I134" s="24"/>
    </row>
    <row r="135" spans="1:9" ht="15.75" customHeight="1">
      <c r="A135" s="24"/>
      <c r="B135" s="24"/>
      <c r="C135" s="24"/>
      <c r="E135" s="111"/>
      <c r="I135" s="24"/>
    </row>
    <row r="136" spans="1:9" ht="15.75" customHeight="1">
      <c r="A136" s="24"/>
      <c r="B136" s="24"/>
      <c r="C136" s="24"/>
      <c r="E136" s="111"/>
      <c r="I136" s="24"/>
    </row>
    <row r="137" spans="1:9" ht="15.75" customHeight="1">
      <c r="A137" s="24"/>
      <c r="B137" s="24"/>
      <c r="C137" s="24"/>
      <c r="E137" s="111"/>
      <c r="I137" s="24"/>
    </row>
    <row r="138" spans="1:9" ht="15.75" customHeight="1">
      <c r="A138" s="24"/>
      <c r="B138" s="24"/>
      <c r="C138" s="24"/>
      <c r="E138" s="111"/>
      <c r="I138" s="24"/>
    </row>
    <row r="139" spans="1:9" ht="15.75" customHeight="1">
      <c r="A139" s="24"/>
      <c r="B139" s="24"/>
      <c r="C139" s="24"/>
      <c r="E139" s="111"/>
      <c r="I139" s="24"/>
    </row>
    <row r="140" spans="1:9" ht="15.75" customHeight="1">
      <c r="A140" s="24"/>
      <c r="B140" s="24"/>
      <c r="C140" s="24"/>
      <c r="E140" s="111"/>
      <c r="I140" s="24"/>
    </row>
    <row r="141" spans="1:9" ht="15.75" customHeight="1">
      <c r="A141" s="24"/>
      <c r="B141" s="24"/>
      <c r="C141" s="24"/>
      <c r="E141" s="111"/>
      <c r="I141" s="24"/>
    </row>
    <row r="142" spans="1:9" ht="15.75" customHeight="1">
      <c r="A142" s="24"/>
      <c r="B142" s="24"/>
      <c r="C142" s="24"/>
      <c r="E142" s="111"/>
      <c r="I142" s="24"/>
    </row>
    <row r="143" spans="1:9" ht="15.75" customHeight="1">
      <c r="A143" s="24"/>
      <c r="B143" s="24"/>
      <c r="C143" s="24"/>
      <c r="E143" s="111"/>
      <c r="I143" s="24"/>
    </row>
    <row r="144" spans="1:9" ht="15.75" customHeight="1">
      <c r="A144" s="24"/>
      <c r="B144" s="24"/>
      <c r="C144" s="24"/>
      <c r="E144" s="111"/>
      <c r="I144" s="24"/>
    </row>
    <row r="145" spans="1:9" ht="15.75" customHeight="1">
      <c r="A145" s="24"/>
      <c r="B145" s="24"/>
      <c r="C145" s="24"/>
      <c r="E145" s="111"/>
      <c r="I145" s="24"/>
    </row>
    <row r="146" spans="1:9" ht="15.75" customHeight="1">
      <c r="A146" s="24"/>
      <c r="B146" s="24"/>
      <c r="C146" s="24"/>
      <c r="E146" s="111"/>
      <c r="I146" s="24"/>
    </row>
    <row r="147" spans="1:9" ht="15.75" customHeight="1">
      <c r="A147" s="24"/>
      <c r="B147" s="24"/>
      <c r="C147" s="24"/>
      <c r="E147" s="111"/>
      <c r="I147" s="24"/>
    </row>
    <row r="148" spans="1:9" ht="15.75" customHeight="1">
      <c r="A148" s="24"/>
      <c r="B148" s="24"/>
      <c r="C148" s="24"/>
      <c r="E148" s="111"/>
      <c r="I148" s="24"/>
    </row>
    <row r="149" spans="1:9" ht="15.75" customHeight="1">
      <c r="A149" s="24"/>
      <c r="B149" s="24"/>
      <c r="C149" s="24"/>
      <c r="E149" s="111"/>
      <c r="I149" s="24"/>
    </row>
    <row r="150" spans="1:9" ht="15.75" customHeight="1">
      <c r="A150" s="24"/>
      <c r="B150" s="24"/>
      <c r="C150" s="24"/>
      <c r="E150" s="111"/>
      <c r="I150" s="24"/>
    </row>
    <row r="151" spans="1:9" ht="15.75" customHeight="1">
      <c r="A151" s="24"/>
      <c r="B151" s="24"/>
      <c r="C151" s="24"/>
      <c r="E151" s="111"/>
      <c r="I151" s="24"/>
    </row>
    <row r="152" spans="1:9" ht="15.75" customHeight="1">
      <c r="A152" s="24"/>
      <c r="B152" s="24"/>
      <c r="C152" s="24"/>
      <c r="E152" s="111"/>
      <c r="I152" s="24"/>
    </row>
    <row r="153" spans="1:9" ht="15.75" customHeight="1">
      <c r="A153" s="24"/>
      <c r="B153" s="24"/>
      <c r="C153" s="24"/>
      <c r="E153" s="111"/>
      <c r="I153" s="24"/>
    </row>
    <row r="154" spans="1:9" ht="15.75" customHeight="1">
      <c r="A154" s="24"/>
      <c r="B154" s="24"/>
      <c r="C154" s="24"/>
      <c r="E154" s="111"/>
      <c r="I154" s="24"/>
    </row>
    <row r="155" spans="1:9" ht="15.75" customHeight="1">
      <c r="A155" s="24"/>
      <c r="B155" s="24"/>
      <c r="C155" s="24"/>
      <c r="E155" s="111"/>
      <c r="I155" s="24"/>
    </row>
    <row r="156" spans="1:9" ht="15.75" customHeight="1">
      <c r="A156" s="24"/>
      <c r="B156" s="24"/>
      <c r="C156" s="24"/>
      <c r="E156" s="111"/>
      <c r="I156" s="24"/>
    </row>
    <row r="157" spans="1:9" ht="15.75" customHeight="1">
      <c r="A157" s="24"/>
      <c r="B157" s="24"/>
      <c r="C157" s="24"/>
      <c r="E157" s="111"/>
      <c r="I157" s="24"/>
    </row>
    <row r="158" spans="1:9" ht="15.75" customHeight="1">
      <c r="A158" s="24"/>
      <c r="B158" s="24"/>
      <c r="C158" s="24"/>
      <c r="E158" s="111"/>
      <c r="I158" s="24"/>
    </row>
    <row r="159" spans="1:9" ht="15.75" customHeight="1">
      <c r="A159" s="24"/>
      <c r="B159" s="24"/>
      <c r="C159" s="24"/>
      <c r="E159" s="111"/>
      <c r="I159" s="24"/>
    </row>
    <row r="160" spans="1:9" ht="15.75" customHeight="1">
      <c r="A160" s="24"/>
      <c r="B160" s="24"/>
      <c r="C160" s="24"/>
      <c r="E160" s="111"/>
      <c r="I160" s="24"/>
    </row>
    <row r="161" spans="1:9" ht="15.75" customHeight="1">
      <c r="A161" s="24"/>
      <c r="B161" s="24"/>
      <c r="C161" s="24"/>
      <c r="E161" s="111"/>
      <c r="I161" s="24"/>
    </row>
    <row r="162" spans="1:9" ht="15.75" customHeight="1">
      <c r="A162" s="24"/>
      <c r="B162" s="24"/>
      <c r="C162" s="24"/>
      <c r="E162" s="111"/>
      <c r="I162" s="24"/>
    </row>
    <row r="163" spans="1:9" ht="15.75" customHeight="1">
      <c r="A163" s="24"/>
      <c r="B163" s="24"/>
      <c r="C163" s="24"/>
      <c r="E163" s="111"/>
      <c r="I163" s="24"/>
    </row>
    <row r="164" spans="1:9" ht="15.75" customHeight="1">
      <c r="A164" s="24"/>
      <c r="B164" s="24"/>
      <c r="C164" s="24"/>
      <c r="E164" s="111"/>
      <c r="I164" s="24"/>
    </row>
    <row r="165" spans="1:9" ht="15.75" customHeight="1">
      <c r="A165" s="24"/>
      <c r="B165" s="24"/>
      <c r="C165" s="24"/>
      <c r="E165" s="111"/>
      <c r="I165" s="24"/>
    </row>
    <row r="166" spans="1:9" ht="15.75" customHeight="1">
      <c r="A166" s="24"/>
      <c r="B166" s="24"/>
      <c r="C166" s="24"/>
      <c r="E166" s="111"/>
      <c r="I166" s="24"/>
    </row>
    <row r="167" spans="1:9" ht="15.75" customHeight="1">
      <c r="A167" s="24"/>
      <c r="B167" s="24"/>
      <c r="C167" s="24"/>
      <c r="E167" s="111"/>
      <c r="I167" s="24"/>
    </row>
    <row r="168" spans="1:9" ht="15.75" customHeight="1">
      <c r="A168" s="24"/>
      <c r="B168" s="24"/>
      <c r="C168" s="24"/>
      <c r="E168" s="111"/>
      <c r="I168" s="24"/>
    </row>
    <row r="169" spans="1:9" ht="15.75" customHeight="1">
      <c r="A169" s="24"/>
      <c r="B169" s="24"/>
      <c r="C169" s="24"/>
      <c r="E169" s="111"/>
      <c r="I169" s="24"/>
    </row>
    <row r="170" spans="1:9" ht="15.75" customHeight="1">
      <c r="A170" s="24"/>
      <c r="B170" s="24"/>
      <c r="C170" s="24"/>
      <c r="E170" s="111"/>
      <c r="I170" s="24"/>
    </row>
    <row r="171" spans="1:9" ht="15.75" customHeight="1">
      <c r="A171" s="24"/>
      <c r="B171" s="24"/>
      <c r="C171" s="24"/>
      <c r="E171" s="111"/>
      <c r="I171" s="24"/>
    </row>
    <row r="172" spans="1:9" ht="15.75" customHeight="1">
      <c r="A172" s="24"/>
      <c r="B172" s="24"/>
      <c r="C172" s="24"/>
      <c r="E172" s="111"/>
      <c r="I172" s="24"/>
    </row>
    <row r="173" spans="1:9" ht="15.75" customHeight="1">
      <c r="A173" s="24"/>
      <c r="B173" s="24"/>
      <c r="C173" s="24"/>
      <c r="E173" s="111"/>
      <c r="I173" s="24"/>
    </row>
    <row r="174" spans="1:9" ht="15.75" customHeight="1">
      <c r="A174" s="24"/>
      <c r="B174" s="24"/>
      <c r="C174" s="24"/>
      <c r="E174" s="111"/>
      <c r="I174" s="24"/>
    </row>
    <row r="175" spans="1:9" ht="15.75" customHeight="1">
      <c r="A175" s="24"/>
      <c r="B175" s="24"/>
      <c r="C175" s="24"/>
      <c r="E175" s="111"/>
      <c r="I175" s="24"/>
    </row>
    <row r="176" spans="1:9" ht="15.75" customHeight="1">
      <c r="A176" s="24"/>
      <c r="B176" s="24"/>
      <c r="C176" s="24"/>
      <c r="E176" s="111"/>
      <c r="I176" s="24"/>
    </row>
    <row r="177" spans="1:9" ht="15.75" customHeight="1">
      <c r="A177" s="24"/>
      <c r="B177" s="24"/>
      <c r="C177" s="24"/>
      <c r="E177" s="111"/>
      <c r="I177" s="24"/>
    </row>
    <row r="178" spans="1:9" ht="15.75" customHeight="1">
      <c r="A178" s="24"/>
      <c r="B178" s="24"/>
      <c r="C178" s="24"/>
      <c r="E178" s="111"/>
      <c r="I178" s="24"/>
    </row>
    <row r="179" spans="1:9" ht="15.75" customHeight="1">
      <c r="A179" s="24"/>
      <c r="B179" s="24"/>
      <c r="C179" s="24"/>
      <c r="E179" s="111"/>
      <c r="I179" s="24"/>
    </row>
    <row r="180" spans="1:9" ht="15.75" customHeight="1">
      <c r="A180" s="24"/>
      <c r="B180" s="24"/>
      <c r="C180" s="24"/>
      <c r="E180" s="111"/>
      <c r="I180" s="24"/>
    </row>
    <row r="181" spans="1:9" ht="15.75" customHeight="1">
      <c r="A181" s="24"/>
      <c r="B181" s="24"/>
      <c r="C181" s="24"/>
      <c r="E181" s="111"/>
      <c r="I181" s="24"/>
    </row>
    <row r="182" spans="1:9" ht="15.75" customHeight="1">
      <c r="A182" s="24"/>
      <c r="B182" s="24"/>
      <c r="C182" s="24"/>
      <c r="E182" s="111"/>
      <c r="I182" s="24"/>
    </row>
    <row r="183" spans="1:9" ht="15.75" customHeight="1">
      <c r="A183" s="24"/>
      <c r="B183" s="24"/>
      <c r="C183" s="24"/>
      <c r="E183" s="111"/>
      <c r="I183" s="24"/>
    </row>
    <row r="184" spans="1:9" ht="15.75" customHeight="1">
      <c r="A184" s="24"/>
      <c r="B184" s="24"/>
      <c r="C184" s="24"/>
      <c r="E184" s="111"/>
      <c r="I184" s="24"/>
    </row>
    <row r="185" spans="1:9" ht="15.75" customHeight="1">
      <c r="A185" s="24"/>
      <c r="B185" s="24"/>
      <c r="C185" s="24"/>
      <c r="E185" s="111"/>
      <c r="I185" s="24"/>
    </row>
    <row r="186" spans="1:9" ht="15.75" customHeight="1">
      <c r="A186" s="24"/>
      <c r="B186" s="24"/>
      <c r="C186" s="24"/>
      <c r="E186" s="111"/>
      <c r="I186" s="24"/>
    </row>
    <row r="187" spans="1:9" ht="15.75" customHeight="1">
      <c r="A187" s="24"/>
      <c r="B187" s="24"/>
      <c r="C187" s="24"/>
      <c r="E187" s="111"/>
      <c r="I187" s="24"/>
    </row>
    <row r="188" spans="1:9" ht="15.75" customHeight="1">
      <c r="A188" s="24"/>
      <c r="B188" s="24"/>
      <c r="C188" s="24"/>
      <c r="E188" s="111"/>
      <c r="I188" s="24"/>
    </row>
    <row r="189" spans="1:9" ht="15.75" customHeight="1">
      <c r="A189" s="24"/>
      <c r="B189" s="24"/>
      <c r="C189" s="24"/>
      <c r="E189" s="111"/>
      <c r="I189" s="24"/>
    </row>
    <row r="190" spans="1:9" ht="15.75" customHeight="1">
      <c r="A190" s="24"/>
      <c r="B190" s="24"/>
      <c r="C190" s="24"/>
      <c r="E190" s="111"/>
      <c r="I190" s="24"/>
    </row>
    <row r="191" spans="1:9" ht="15.75" customHeight="1">
      <c r="A191" s="24"/>
      <c r="B191" s="24"/>
      <c r="C191" s="24"/>
      <c r="E191" s="111"/>
      <c r="I191" s="24"/>
    </row>
    <row r="192" spans="1:9" ht="15.75" customHeight="1">
      <c r="A192" s="24"/>
      <c r="B192" s="24"/>
      <c r="C192" s="24"/>
      <c r="E192" s="111"/>
      <c r="I192" s="24"/>
    </row>
    <row r="193" spans="1:9" ht="15.75" customHeight="1">
      <c r="A193" s="24"/>
      <c r="B193" s="24"/>
      <c r="C193" s="24"/>
      <c r="E193" s="111"/>
      <c r="I193" s="24"/>
    </row>
    <row r="194" spans="1:9" ht="15.75" customHeight="1">
      <c r="A194" s="24"/>
      <c r="B194" s="24"/>
      <c r="C194" s="24"/>
      <c r="E194" s="111"/>
      <c r="I194" s="24"/>
    </row>
    <row r="195" spans="1:9" ht="15.75" customHeight="1">
      <c r="A195" s="24"/>
      <c r="B195" s="24"/>
      <c r="C195" s="24"/>
      <c r="E195" s="111"/>
      <c r="I195" s="24"/>
    </row>
    <row r="196" spans="1:9" ht="15.75" customHeight="1">
      <c r="A196" s="24"/>
      <c r="B196" s="24"/>
      <c r="C196" s="24"/>
      <c r="E196" s="111"/>
      <c r="I196" s="24"/>
    </row>
    <row r="197" spans="1:9" ht="15.75" customHeight="1">
      <c r="A197" s="24"/>
      <c r="B197" s="24"/>
      <c r="C197" s="24"/>
      <c r="E197" s="111"/>
      <c r="I197" s="24"/>
    </row>
    <row r="198" spans="1:9" ht="15.75" customHeight="1">
      <c r="A198" s="24"/>
      <c r="B198" s="24"/>
      <c r="C198" s="24"/>
      <c r="E198" s="111"/>
      <c r="I198" s="24"/>
    </row>
    <row r="199" spans="1:9" ht="15.75" customHeight="1">
      <c r="A199" s="24"/>
      <c r="B199" s="24"/>
      <c r="C199" s="24"/>
      <c r="E199" s="111"/>
      <c r="I199" s="24"/>
    </row>
    <row r="200" spans="1:9" ht="15.75" customHeight="1">
      <c r="A200" s="24"/>
      <c r="B200" s="24"/>
      <c r="C200" s="24"/>
      <c r="E200" s="111"/>
      <c r="I200" s="24"/>
    </row>
    <row r="201" spans="1:9" ht="15.75" customHeight="1">
      <c r="A201" s="24"/>
      <c r="B201" s="24"/>
      <c r="C201" s="24"/>
      <c r="E201" s="111"/>
      <c r="I201" s="24"/>
    </row>
    <row r="202" spans="1:9" ht="15.75" customHeight="1">
      <c r="A202" s="24"/>
      <c r="B202" s="24"/>
      <c r="C202" s="24"/>
      <c r="E202" s="111"/>
      <c r="I202" s="24"/>
    </row>
    <row r="203" spans="1:9" ht="15.75" customHeight="1">
      <c r="A203" s="24"/>
      <c r="B203" s="24"/>
      <c r="C203" s="24"/>
      <c r="E203" s="111"/>
      <c r="I203" s="24"/>
    </row>
    <row r="204" spans="1:9" ht="15.75" customHeight="1">
      <c r="A204" s="24"/>
      <c r="B204" s="24"/>
      <c r="C204" s="24"/>
      <c r="E204" s="111"/>
      <c r="I204" s="24"/>
    </row>
    <row r="205" spans="1:9" ht="15.75" customHeight="1">
      <c r="A205" s="24"/>
      <c r="B205" s="24"/>
      <c r="C205" s="24"/>
      <c r="E205" s="111"/>
      <c r="I205" s="24"/>
    </row>
    <row r="206" spans="1:9" ht="15.75" customHeight="1">
      <c r="A206" s="24"/>
      <c r="B206" s="24"/>
      <c r="C206" s="24"/>
      <c r="E206" s="111"/>
      <c r="I206" s="24"/>
    </row>
    <row r="207" spans="1:9" ht="15.75" customHeight="1">
      <c r="A207" s="24"/>
      <c r="B207" s="24"/>
      <c r="C207" s="24"/>
      <c r="E207" s="111"/>
      <c r="I207" s="24"/>
    </row>
    <row r="208" spans="1:9" ht="15.75" customHeight="1">
      <c r="A208" s="24"/>
      <c r="B208" s="24"/>
      <c r="C208" s="24"/>
      <c r="E208" s="111"/>
      <c r="I208" s="24"/>
    </row>
    <row r="209" spans="1:9" ht="15.75" customHeight="1">
      <c r="A209" s="24"/>
      <c r="B209" s="24"/>
      <c r="C209" s="24"/>
      <c r="E209" s="111"/>
      <c r="I209" s="24"/>
    </row>
    <row r="210" spans="1:9" ht="15.75" customHeight="1">
      <c r="A210" s="24"/>
      <c r="B210" s="24"/>
      <c r="C210" s="24"/>
      <c r="E210" s="111"/>
      <c r="I210" s="24"/>
    </row>
    <row r="211" spans="1:9" ht="15.75" customHeight="1">
      <c r="A211" s="24"/>
      <c r="B211" s="24"/>
      <c r="C211" s="24"/>
      <c r="E211" s="111"/>
      <c r="I211" s="24"/>
    </row>
    <row r="212" spans="1:9" ht="15.75" customHeight="1">
      <c r="A212" s="24"/>
      <c r="B212" s="24"/>
      <c r="C212" s="24"/>
      <c r="E212" s="111"/>
      <c r="I212" s="24"/>
    </row>
    <row r="213" spans="1:9" ht="15.75" customHeight="1">
      <c r="A213" s="24"/>
      <c r="B213" s="24"/>
      <c r="C213" s="24"/>
      <c r="E213" s="111"/>
      <c r="I213" s="24"/>
    </row>
    <row r="214" spans="1:9" ht="15.75" customHeight="1">
      <c r="A214" s="24"/>
      <c r="B214" s="24"/>
      <c r="C214" s="24"/>
      <c r="E214" s="111"/>
      <c r="I214" s="24"/>
    </row>
    <row r="215" spans="1:9" ht="15.75" customHeight="1">
      <c r="A215" s="24"/>
      <c r="B215" s="24"/>
      <c r="C215" s="24"/>
      <c r="E215" s="111"/>
      <c r="I215" s="24"/>
    </row>
    <row r="216" spans="1:9" ht="15.75" customHeight="1">
      <c r="A216" s="24"/>
      <c r="B216" s="24"/>
      <c r="C216" s="24"/>
      <c r="E216" s="111"/>
      <c r="I216" s="24"/>
    </row>
    <row r="217" spans="1:9" ht="15.75" customHeight="1">
      <c r="A217" s="24"/>
      <c r="B217" s="24"/>
      <c r="C217" s="24"/>
      <c r="E217" s="111"/>
      <c r="I217" s="24"/>
    </row>
    <row r="218" spans="1:9" ht="15.75" customHeight="1">
      <c r="A218" s="24"/>
      <c r="B218" s="24"/>
      <c r="C218" s="24"/>
      <c r="E218" s="111"/>
      <c r="I218" s="24"/>
    </row>
    <row r="219" spans="1:9" ht="15.75" customHeight="1">
      <c r="A219" s="24"/>
      <c r="B219" s="24"/>
      <c r="C219" s="24"/>
      <c r="E219" s="111"/>
      <c r="I219" s="24"/>
    </row>
    <row r="220" spans="1:9" ht="15.75" customHeight="1">
      <c r="A220" s="24"/>
      <c r="B220" s="24"/>
      <c r="C220" s="24"/>
      <c r="E220" s="111"/>
      <c r="I220" s="24"/>
    </row>
    <row r="221" spans="1:9" ht="15.75" customHeight="1">
      <c r="A221" s="24"/>
      <c r="B221" s="24"/>
      <c r="C221" s="24"/>
      <c r="E221" s="111"/>
      <c r="I221" s="24"/>
    </row>
    <row r="222" spans="1:9" ht="15.75" customHeight="1">
      <c r="A222" s="24"/>
      <c r="B222" s="24"/>
      <c r="C222" s="24"/>
      <c r="E222" s="111"/>
      <c r="I222" s="24"/>
    </row>
    <row r="223" spans="1:9" ht="15.75" customHeight="1">
      <c r="A223" s="24"/>
      <c r="B223" s="24"/>
      <c r="C223" s="24"/>
      <c r="E223" s="111"/>
      <c r="I223" s="24"/>
    </row>
    <row r="224" spans="1:9" ht="15.75" customHeight="1">
      <c r="A224" s="24"/>
      <c r="B224" s="24"/>
      <c r="C224" s="24"/>
      <c r="E224" s="111"/>
      <c r="I224" s="24"/>
    </row>
    <row r="225" spans="1:9" ht="15.75" customHeight="1">
      <c r="A225" s="24"/>
      <c r="B225" s="24"/>
      <c r="C225" s="24"/>
      <c r="E225" s="111"/>
      <c r="I225" s="24"/>
    </row>
    <row r="226" spans="1:9" ht="15.75" customHeight="1">
      <c r="A226" s="24"/>
      <c r="B226" s="24"/>
      <c r="C226" s="24"/>
      <c r="E226" s="111"/>
      <c r="I226" s="24"/>
    </row>
    <row r="227" spans="1:9" ht="15.75" customHeight="1">
      <c r="A227" s="24"/>
      <c r="B227" s="24"/>
      <c r="C227" s="24"/>
      <c r="I227" s="24"/>
    </row>
    <row r="228" spans="1:9" ht="15.75" customHeight="1">
      <c r="A228" s="24"/>
      <c r="B228" s="24"/>
      <c r="C228" s="24"/>
      <c r="I228" s="24"/>
    </row>
    <row r="229" spans="1:9" ht="15.75" customHeight="1">
      <c r="A229" s="24"/>
      <c r="B229" s="24"/>
      <c r="C229" s="24"/>
      <c r="I229" s="24"/>
    </row>
    <row r="230" spans="1:9" ht="15.75" customHeight="1">
      <c r="A230" s="24"/>
      <c r="B230" s="24"/>
      <c r="C230" s="24"/>
      <c r="I230" s="24"/>
    </row>
    <row r="231" spans="1:9" ht="15.75" customHeight="1">
      <c r="A231" s="24"/>
      <c r="B231" s="24"/>
      <c r="C231" s="24"/>
      <c r="I231" s="24"/>
    </row>
    <row r="232" spans="1:9" ht="15.75" customHeight="1">
      <c r="A232" s="24"/>
      <c r="B232" s="24"/>
      <c r="C232" s="24"/>
      <c r="I232" s="24"/>
    </row>
    <row r="233" spans="1:9" ht="15.75" customHeight="1">
      <c r="A233" s="24"/>
      <c r="B233" s="24"/>
      <c r="C233" s="24"/>
      <c r="I233" s="24"/>
    </row>
    <row r="234" spans="1:9" ht="15.75" customHeight="1">
      <c r="A234" s="24"/>
      <c r="B234" s="24"/>
      <c r="C234" s="24"/>
      <c r="I234" s="24"/>
    </row>
    <row r="235" spans="1:9" ht="15.75" customHeight="1">
      <c r="A235" s="24"/>
      <c r="B235" s="24"/>
      <c r="C235" s="24"/>
      <c r="I235" s="24"/>
    </row>
    <row r="236" spans="1:9" ht="15.75" customHeight="1">
      <c r="A236" s="24"/>
      <c r="B236" s="24"/>
      <c r="C236" s="24"/>
      <c r="I236" s="24"/>
    </row>
    <row r="237" spans="1:9" ht="15.75" customHeight="1">
      <c r="A237" s="24"/>
      <c r="B237" s="24"/>
      <c r="C237" s="24"/>
      <c r="I237" s="24"/>
    </row>
    <row r="238" spans="1:9" ht="15.75" customHeight="1">
      <c r="A238" s="24"/>
      <c r="B238" s="24"/>
      <c r="C238" s="24"/>
      <c r="I238" s="24"/>
    </row>
    <row r="239" spans="1:9" ht="15.75" customHeight="1">
      <c r="A239" s="24"/>
      <c r="B239" s="24"/>
      <c r="C239" s="24"/>
      <c r="I239" s="24"/>
    </row>
    <row r="240" spans="1:9" ht="15.75" customHeight="1">
      <c r="A240" s="24"/>
      <c r="B240" s="24"/>
      <c r="C240" s="24"/>
      <c r="I240" s="24"/>
    </row>
    <row r="241" spans="1:9" ht="15.75" customHeight="1">
      <c r="A241" s="24"/>
      <c r="B241" s="24"/>
      <c r="C241" s="24"/>
      <c r="I241" s="24"/>
    </row>
    <row r="242" spans="1:9" ht="15.75" customHeight="1">
      <c r="A242" s="24"/>
      <c r="B242" s="24"/>
      <c r="C242" s="24"/>
      <c r="I242" s="24"/>
    </row>
    <row r="243" spans="1:9" ht="15.75" customHeight="1">
      <c r="A243" s="24"/>
      <c r="B243" s="24"/>
      <c r="C243" s="24"/>
      <c r="I243" s="24"/>
    </row>
    <row r="244" spans="1:9" ht="15.75" customHeight="1">
      <c r="A244" s="24"/>
      <c r="B244" s="24"/>
      <c r="C244" s="24"/>
      <c r="I244" s="24"/>
    </row>
    <row r="245" spans="1:9" ht="15.75" customHeight="1">
      <c r="A245" s="24"/>
      <c r="B245" s="24"/>
      <c r="C245" s="24"/>
      <c r="I245" s="24"/>
    </row>
    <row r="246" spans="1:9" ht="15.75" customHeight="1">
      <c r="A246" s="24"/>
      <c r="B246" s="24"/>
      <c r="C246" s="24"/>
      <c r="I246" s="24"/>
    </row>
    <row r="247" spans="1:9" ht="15.75" customHeight="1">
      <c r="A247" s="24"/>
      <c r="B247" s="24"/>
      <c r="C247" s="24"/>
      <c r="I247" s="24"/>
    </row>
    <row r="248" spans="1:9" ht="15.75" customHeight="1">
      <c r="A248" s="24"/>
      <c r="B248" s="24"/>
      <c r="C248" s="24"/>
      <c r="I248" s="24"/>
    </row>
    <row r="249" spans="1:9" ht="15.75" customHeight="1">
      <c r="A249" s="24"/>
      <c r="B249" s="24"/>
      <c r="C249" s="24"/>
      <c r="I249" s="24"/>
    </row>
    <row r="250" spans="1:9" ht="15.75" customHeight="1">
      <c r="A250" s="24"/>
      <c r="B250" s="24"/>
      <c r="C250" s="24"/>
      <c r="I250" s="24"/>
    </row>
    <row r="251" spans="1:9" ht="15.75" customHeight="1">
      <c r="A251" s="24"/>
      <c r="B251" s="24"/>
      <c r="C251" s="24"/>
      <c r="I251" s="24"/>
    </row>
    <row r="252" spans="1:9" ht="15.75" customHeight="1">
      <c r="A252" s="24"/>
      <c r="B252" s="24"/>
      <c r="C252" s="24"/>
      <c r="I252" s="24"/>
    </row>
    <row r="253" spans="1:9" ht="15.75" customHeight="1">
      <c r="A253" s="24"/>
      <c r="B253" s="24"/>
      <c r="C253" s="24"/>
      <c r="I253" s="24"/>
    </row>
    <row r="254" spans="1:9" ht="15.75" customHeight="1">
      <c r="A254" s="24"/>
      <c r="B254" s="24"/>
      <c r="C254" s="24"/>
      <c r="I254" s="24"/>
    </row>
    <row r="255" spans="1:9" ht="15.75" customHeight="1">
      <c r="A255" s="24"/>
      <c r="B255" s="24"/>
      <c r="C255" s="24"/>
      <c r="I255" s="24"/>
    </row>
    <row r="256" spans="1:9" ht="15.75" customHeight="1">
      <c r="A256" s="24"/>
      <c r="B256" s="24"/>
      <c r="C256" s="24"/>
      <c r="I256" s="24"/>
    </row>
    <row r="257" spans="1:9" ht="15.75" customHeight="1">
      <c r="A257" s="24"/>
      <c r="B257" s="24"/>
      <c r="C257" s="24"/>
      <c r="I257" s="24"/>
    </row>
    <row r="258" spans="1:9" ht="15.75" customHeight="1">
      <c r="A258" s="24"/>
      <c r="B258" s="24"/>
      <c r="C258" s="24"/>
      <c r="I258" s="24"/>
    </row>
    <row r="259" spans="1:9" ht="15.75" customHeight="1">
      <c r="A259" s="24"/>
      <c r="B259" s="24"/>
      <c r="C259" s="24"/>
      <c r="I259" s="24"/>
    </row>
    <row r="260" spans="1:9" ht="15.75" customHeight="1">
      <c r="A260" s="24"/>
      <c r="B260" s="24"/>
      <c r="C260" s="24"/>
      <c r="I260" s="24"/>
    </row>
    <row r="261" spans="1:9" ht="15.75" customHeight="1">
      <c r="A261" s="24"/>
      <c r="B261" s="24"/>
      <c r="C261" s="24"/>
      <c r="I261" s="24"/>
    </row>
    <row r="262" spans="1:9" ht="15.75" customHeight="1">
      <c r="A262" s="24"/>
      <c r="B262" s="24"/>
      <c r="C262" s="24"/>
      <c r="I262" s="24"/>
    </row>
    <row r="263" spans="1:9" ht="15.75" customHeight="1">
      <c r="A263" s="24"/>
      <c r="B263" s="24"/>
      <c r="C263" s="24"/>
      <c r="I263" s="24"/>
    </row>
    <row r="264" spans="1:9" ht="15.75" customHeight="1">
      <c r="A264" s="24"/>
      <c r="B264" s="24"/>
      <c r="C264" s="24"/>
      <c r="I264" s="24"/>
    </row>
    <row r="265" spans="1:9" ht="15.75" customHeight="1">
      <c r="A265" s="24"/>
      <c r="B265" s="24"/>
      <c r="C265" s="24"/>
      <c r="I265" s="24"/>
    </row>
    <row r="266" spans="1:9" ht="15.75" customHeight="1">
      <c r="A266" s="24"/>
      <c r="B266" s="24"/>
      <c r="C266" s="24"/>
      <c r="I266" s="24"/>
    </row>
    <row r="267" spans="1:9" ht="15.75" customHeight="1">
      <c r="A267" s="24"/>
      <c r="B267" s="24"/>
      <c r="C267" s="24"/>
      <c r="I267" s="24"/>
    </row>
    <row r="268" spans="1:9" ht="15.75" customHeight="1">
      <c r="A268" s="24"/>
      <c r="B268" s="24"/>
      <c r="C268" s="24"/>
      <c r="I268" s="24"/>
    </row>
    <row r="269" spans="1:9" ht="15.75" customHeight="1">
      <c r="A269" s="24"/>
      <c r="B269" s="24"/>
      <c r="C269" s="24"/>
      <c r="I269" s="24"/>
    </row>
    <row r="270" spans="1:9" ht="15.75" customHeight="1">
      <c r="A270" s="24"/>
      <c r="B270" s="24"/>
      <c r="C270" s="24"/>
      <c r="I270" s="24"/>
    </row>
    <row r="271" spans="1:9" ht="15.75" customHeight="1">
      <c r="A271" s="24"/>
      <c r="B271" s="24"/>
      <c r="C271" s="24"/>
      <c r="I271" s="24"/>
    </row>
    <row r="272" spans="1:9" ht="15.75" customHeight="1">
      <c r="A272" s="24"/>
      <c r="B272" s="24"/>
      <c r="C272" s="24"/>
      <c r="I272" s="24"/>
    </row>
    <row r="273" spans="1:9" ht="15.75" customHeight="1">
      <c r="A273" s="24"/>
      <c r="B273" s="24"/>
      <c r="C273" s="24"/>
      <c r="I273" s="24"/>
    </row>
    <row r="274" spans="1:9" ht="15.75" customHeight="1">
      <c r="A274" s="24"/>
      <c r="B274" s="24"/>
      <c r="C274" s="24"/>
      <c r="I274" s="24"/>
    </row>
    <row r="275" spans="1:9" ht="15.75" customHeight="1">
      <c r="A275" s="24"/>
      <c r="B275" s="24"/>
      <c r="C275" s="24"/>
      <c r="I275" s="24"/>
    </row>
    <row r="276" spans="1:9" ht="15.75" customHeight="1">
      <c r="A276" s="24"/>
      <c r="B276" s="24"/>
      <c r="C276" s="24"/>
      <c r="I276" s="24"/>
    </row>
    <row r="277" spans="1:9" ht="15.75" customHeight="1">
      <c r="A277" s="24"/>
      <c r="B277" s="24"/>
      <c r="C277" s="24"/>
      <c r="I277" s="24"/>
    </row>
    <row r="278" spans="1:9" ht="15.75" customHeight="1">
      <c r="A278" s="24"/>
      <c r="B278" s="24"/>
      <c r="C278" s="24"/>
      <c r="I278" s="24"/>
    </row>
    <row r="279" spans="1:9" ht="15.75" customHeight="1">
      <c r="A279" s="24"/>
      <c r="B279" s="24"/>
      <c r="C279" s="24"/>
      <c r="I279" s="24"/>
    </row>
    <row r="280" spans="1:9" ht="15.75" customHeight="1">
      <c r="A280" s="24"/>
      <c r="B280" s="24"/>
      <c r="C280" s="24"/>
      <c r="I280" s="24"/>
    </row>
    <row r="281" spans="1:9" ht="15.75" customHeight="1">
      <c r="A281" s="24"/>
      <c r="B281" s="24"/>
      <c r="C281" s="24"/>
      <c r="I281" s="24"/>
    </row>
    <row r="282" spans="1:9" ht="15.75" customHeight="1">
      <c r="A282" s="24"/>
      <c r="B282" s="24"/>
      <c r="C282" s="24"/>
      <c r="I282" s="24"/>
    </row>
    <row r="283" spans="1:9" ht="15.75" customHeight="1">
      <c r="A283" s="24"/>
      <c r="B283" s="24"/>
      <c r="C283" s="24"/>
      <c r="I283" s="24"/>
    </row>
    <row r="284" spans="1:9" ht="15.75" customHeight="1">
      <c r="A284" s="24"/>
      <c r="B284" s="24"/>
      <c r="C284" s="24"/>
      <c r="I284" s="24"/>
    </row>
    <row r="285" spans="1:9" ht="15.75" customHeight="1">
      <c r="A285" s="24"/>
      <c r="B285" s="24"/>
      <c r="C285" s="24"/>
      <c r="I285" s="24"/>
    </row>
    <row r="286" spans="1:9" ht="15.75" customHeight="1">
      <c r="A286" s="24"/>
      <c r="B286" s="24"/>
      <c r="C286" s="24"/>
      <c r="I286" s="24"/>
    </row>
    <row r="287" spans="1:9" ht="15.75" customHeight="1">
      <c r="A287" s="24"/>
      <c r="B287" s="24"/>
      <c r="C287" s="24"/>
      <c r="I287" s="24"/>
    </row>
    <row r="288" spans="1:9" ht="15.75" customHeight="1">
      <c r="A288" s="24"/>
      <c r="B288" s="24"/>
      <c r="C288" s="24"/>
      <c r="I288" s="24"/>
    </row>
    <row r="289" spans="1:9" ht="15.75" customHeight="1">
      <c r="A289" s="24"/>
      <c r="B289" s="24"/>
      <c r="C289" s="24"/>
      <c r="I289" s="24"/>
    </row>
    <row r="290" spans="1:9" ht="15.75" customHeight="1">
      <c r="A290" s="24"/>
      <c r="B290" s="24"/>
      <c r="C290" s="24"/>
      <c r="I290" s="24"/>
    </row>
    <row r="291" spans="1:9" ht="15.75" customHeight="1">
      <c r="A291" s="24"/>
      <c r="B291" s="24"/>
      <c r="C291" s="24"/>
      <c r="I291" s="24"/>
    </row>
    <row r="292" spans="1:9" ht="15.75" customHeight="1">
      <c r="A292" s="24"/>
      <c r="B292" s="24"/>
      <c r="C292" s="24"/>
      <c r="I292" s="24"/>
    </row>
    <row r="293" spans="1:9" ht="15.75" customHeight="1">
      <c r="A293" s="24"/>
      <c r="B293" s="24"/>
      <c r="C293" s="24"/>
      <c r="I293" s="24"/>
    </row>
    <row r="294" spans="1:9" ht="15.75" customHeight="1">
      <c r="A294" s="24"/>
      <c r="B294" s="24"/>
      <c r="C294" s="24"/>
      <c r="I294" s="24"/>
    </row>
    <row r="295" spans="1:9" ht="15.75" customHeight="1">
      <c r="A295" s="24"/>
      <c r="B295" s="24"/>
      <c r="C295" s="24"/>
      <c r="I295" s="24"/>
    </row>
    <row r="296" spans="1:9" ht="15.75" customHeight="1">
      <c r="A296" s="24"/>
      <c r="B296" s="24"/>
      <c r="C296" s="24"/>
      <c r="I296" s="24"/>
    </row>
    <row r="297" spans="1:9" ht="15.75" customHeight="1">
      <c r="A297" s="24"/>
      <c r="B297" s="24"/>
      <c r="C297" s="24"/>
      <c r="I297" s="24"/>
    </row>
    <row r="298" spans="1:9" ht="15.75" customHeight="1">
      <c r="A298" s="24"/>
      <c r="B298" s="24"/>
      <c r="C298" s="24"/>
      <c r="I298" s="24"/>
    </row>
    <row r="299" spans="1:9" ht="15.75" customHeight="1">
      <c r="A299" s="24"/>
      <c r="B299" s="24"/>
      <c r="C299" s="24"/>
      <c r="I299" s="24"/>
    </row>
    <row r="300" spans="1:9" ht="15.75" customHeight="1">
      <c r="A300" s="24"/>
      <c r="B300" s="24"/>
      <c r="C300" s="24"/>
      <c r="I300" s="24"/>
    </row>
    <row r="301" spans="1:9" ht="15.75" customHeight="1">
      <c r="A301" s="24"/>
      <c r="B301" s="24"/>
      <c r="C301" s="24"/>
      <c r="I301" s="24"/>
    </row>
    <row r="302" spans="1:9" ht="15.75" customHeight="1">
      <c r="A302" s="24"/>
      <c r="B302" s="24"/>
      <c r="C302" s="24"/>
      <c r="I302" s="24"/>
    </row>
    <row r="303" spans="1:9" ht="15.75" customHeight="1">
      <c r="A303" s="24"/>
      <c r="B303" s="24"/>
      <c r="C303" s="24"/>
      <c r="I303" s="24"/>
    </row>
    <row r="304" spans="1:9" ht="15.75" customHeight="1">
      <c r="A304" s="24"/>
      <c r="B304" s="24"/>
      <c r="C304" s="24"/>
      <c r="I304" s="24"/>
    </row>
    <row r="305" spans="1:9" ht="15.75" customHeight="1">
      <c r="A305" s="24"/>
      <c r="B305" s="24"/>
      <c r="C305" s="24"/>
      <c r="I305" s="24"/>
    </row>
    <row r="306" spans="1:9" ht="15.75" customHeight="1">
      <c r="A306" s="24"/>
      <c r="B306" s="24"/>
      <c r="C306" s="24"/>
      <c r="I306" s="24"/>
    </row>
    <row r="307" spans="1:9" ht="15.75" customHeight="1">
      <c r="A307" s="24"/>
      <c r="B307" s="24"/>
      <c r="C307" s="24"/>
      <c r="I307" s="24"/>
    </row>
    <row r="308" spans="1:9" ht="15.75" customHeight="1">
      <c r="A308" s="24"/>
      <c r="B308" s="24"/>
      <c r="C308" s="24"/>
      <c r="I308" s="24"/>
    </row>
    <row r="309" spans="1:9" ht="15.75" customHeight="1">
      <c r="A309" s="24"/>
      <c r="B309" s="24"/>
      <c r="C309" s="24"/>
      <c r="I309" s="24"/>
    </row>
    <row r="310" spans="1:9" ht="15.75" customHeight="1">
      <c r="A310" s="24"/>
      <c r="B310" s="24"/>
      <c r="C310" s="24"/>
      <c r="I310" s="24"/>
    </row>
    <row r="311" spans="1:9" ht="15.75" customHeight="1">
      <c r="A311" s="24"/>
      <c r="B311" s="24"/>
      <c r="C311" s="24"/>
      <c r="I311" s="24"/>
    </row>
    <row r="312" spans="1:9" ht="15.75" customHeight="1">
      <c r="A312" s="24"/>
      <c r="B312" s="24"/>
      <c r="C312" s="24"/>
      <c r="I312" s="24"/>
    </row>
    <row r="313" spans="1:9" ht="15.75" customHeight="1">
      <c r="A313" s="24"/>
      <c r="B313" s="24"/>
      <c r="C313" s="24"/>
      <c r="I313" s="24"/>
    </row>
    <row r="314" spans="1:9" ht="15.75" customHeight="1">
      <c r="A314" s="24"/>
      <c r="B314" s="24"/>
      <c r="C314" s="24"/>
      <c r="I314" s="24"/>
    </row>
    <row r="315" spans="1:9" ht="15.75" customHeight="1">
      <c r="A315" s="24"/>
      <c r="B315" s="24"/>
      <c r="C315" s="24"/>
      <c r="I315" s="24"/>
    </row>
    <row r="316" spans="1:9" ht="15.75" customHeight="1">
      <c r="A316" s="24"/>
      <c r="B316" s="24"/>
      <c r="C316" s="24"/>
      <c r="I316" s="24"/>
    </row>
    <row r="317" spans="1:9" ht="15.75" customHeight="1">
      <c r="A317" s="24"/>
      <c r="B317" s="24"/>
      <c r="C317" s="24"/>
      <c r="I317" s="24"/>
    </row>
    <row r="318" spans="1:9" ht="15.75" customHeight="1">
      <c r="A318" s="24"/>
      <c r="B318" s="24"/>
      <c r="C318" s="24"/>
      <c r="I318" s="24"/>
    </row>
    <row r="319" spans="1:9" ht="15.75" customHeight="1">
      <c r="A319" s="24"/>
      <c r="B319" s="24"/>
      <c r="C319" s="24"/>
      <c r="I319" s="24"/>
    </row>
    <row r="320" spans="1:9" ht="15.75" customHeight="1">
      <c r="A320" s="24"/>
      <c r="B320" s="24"/>
      <c r="C320" s="24"/>
      <c r="I320" s="24"/>
    </row>
    <row r="321" spans="1:9" ht="15.75" customHeight="1">
      <c r="A321" s="24"/>
      <c r="B321" s="24"/>
      <c r="C321" s="24"/>
      <c r="I321" s="24"/>
    </row>
    <row r="322" spans="1:9" ht="15.75" customHeight="1">
      <c r="A322" s="24"/>
      <c r="B322" s="24"/>
      <c r="C322" s="24"/>
      <c r="I322" s="24"/>
    </row>
    <row r="323" spans="1:9" ht="15.75" customHeight="1">
      <c r="A323" s="24"/>
      <c r="B323" s="24"/>
      <c r="C323" s="24"/>
      <c r="I323" s="24"/>
    </row>
    <row r="324" spans="1:9" ht="15.75" customHeight="1">
      <c r="A324" s="24"/>
      <c r="B324" s="24"/>
      <c r="C324" s="24"/>
      <c r="I324" s="24"/>
    </row>
    <row r="325" spans="1:9" ht="15.75" customHeight="1">
      <c r="A325" s="24"/>
      <c r="B325" s="24"/>
      <c r="C325" s="24"/>
      <c r="I325" s="24"/>
    </row>
    <row r="326" spans="1:9" ht="15.75" customHeight="1">
      <c r="A326" s="24"/>
      <c r="B326" s="24"/>
      <c r="C326" s="24"/>
      <c r="I326" s="24"/>
    </row>
    <row r="327" spans="1:9" ht="15.75" customHeight="1">
      <c r="A327" s="24"/>
      <c r="B327" s="24"/>
      <c r="C327" s="24"/>
      <c r="I327" s="24"/>
    </row>
    <row r="328" spans="1:9" ht="15.75" customHeight="1">
      <c r="A328" s="24"/>
      <c r="B328" s="24"/>
      <c r="C328" s="24"/>
      <c r="I328" s="24"/>
    </row>
    <row r="329" spans="1:9" ht="15.75" customHeight="1">
      <c r="A329" s="24"/>
      <c r="B329" s="24"/>
      <c r="C329" s="24"/>
      <c r="I329" s="24"/>
    </row>
    <row r="330" spans="1:9" ht="15.75" customHeight="1">
      <c r="A330" s="24"/>
      <c r="B330" s="24"/>
      <c r="C330" s="24"/>
      <c r="I330" s="24"/>
    </row>
    <row r="331" spans="1:9" ht="15.75" customHeight="1">
      <c r="A331" s="24"/>
      <c r="B331" s="24"/>
      <c r="C331" s="24"/>
      <c r="I331" s="24"/>
    </row>
    <row r="332" spans="1:9" ht="15.75" customHeight="1">
      <c r="A332" s="24"/>
      <c r="B332" s="24"/>
      <c r="C332" s="24"/>
      <c r="I332" s="24"/>
    </row>
    <row r="333" spans="1:9" ht="15.75" customHeight="1">
      <c r="A333" s="24"/>
      <c r="B333" s="24"/>
      <c r="C333" s="24"/>
      <c r="I333" s="24"/>
    </row>
    <row r="334" spans="1:9" ht="15.75" customHeight="1">
      <c r="A334" s="24"/>
      <c r="B334" s="24"/>
      <c r="C334" s="24"/>
      <c r="I334" s="24"/>
    </row>
    <row r="335" spans="1:9" ht="15.75" customHeight="1">
      <c r="A335" s="24"/>
      <c r="B335" s="24"/>
      <c r="C335" s="24"/>
      <c r="I335" s="24"/>
    </row>
    <row r="336" spans="1:9" ht="15.75" customHeight="1">
      <c r="A336" s="24"/>
      <c r="B336" s="24"/>
      <c r="C336" s="24"/>
      <c r="I336" s="24"/>
    </row>
    <row r="337" spans="1:9" ht="15.75" customHeight="1">
      <c r="A337" s="24"/>
      <c r="B337" s="24"/>
      <c r="C337" s="24"/>
      <c r="I337" s="24"/>
    </row>
    <row r="338" spans="1:9" ht="15.75" customHeight="1">
      <c r="A338" s="24"/>
      <c r="B338" s="24"/>
      <c r="C338" s="24"/>
      <c r="I338" s="24"/>
    </row>
    <row r="339" spans="1:9" ht="15.75" customHeight="1">
      <c r="A339" s="24"/>
      <c r="B339" s="24"/>
      <c r="C339" s="24"/>
      <c r="I339" s="24"/>
    </row>
    <row r="340" spans="1:9" ht="15.75" customHeight="1">
      <c r="A340" s="24"/>
      <c r="B340" s="24"/>
      <c r="C340" s="24"/>
      <c r="I340" s="24"/>
    </row>
    <row r="341" spans="1:9" ht="15.75" customHeight="1">
      <c r="A341" s="24"/>
      <c r="B341" s="24"/>
      <c r="C341" s="24"/>
      <c r="I341" s="24"/>
    </row>
    <row r="342" spans="1:9" ht="15.75" customHeight="1">
      <c r="A342" s="24"/>
      <c r="B342" s="24"/>
      <c r="C342" s="24"/>
      <c r="I342" s="24"/>
    </row>
    <row r="343" spans="1:9" ht="15.75" customHeight="1">
      <c r="A343" s="24"/>
      <c r="B343" s="24"/>
      <c r="C343" s="24"/>
      <c r="I343" s="24"/>
    </row>
    <row r="344" spans="1:9" ht="15.75" customHeight="1">
      <c r="A344" s="24"/>
      <c r="B344" s="24"/>
      <c r="C344" s="24"/>
      <c r="I344" s="24"/>
    </row>
    <row r="345" spans="1:9" ht="15.75" customHeight="1">
      <c r="A345" s="24"/>
      <c r="B345" s="24"/>
      <c r="C345" s="24"/>
      <c r="I345" s="24"/>
    </row>
    <row r="346" spans="1:9" ht="15.75" customHeight="1">
      <c r="A346" s="24"/>
      <c r="B346" s="24"/>
      <c r="C346" s="24"/>
      <c r="I346" s="24"/>
    </row>
    <row r="347" spans="1:9" ht="15.75" customHeight="1">
      <c r="A347" s="24"/>
      <c r="B347" s="24"/>
      <c r="C347" s="24"/>
      <c r="I347" s="24"/>
    </row>
    <row r="348" spans="1:9" ht="15.75" customHeight="1">
      <c r="A348" s="24"/>
      <c r="B348" s="24"/>
      <c r="C348" s="24"/>
      <c r="I348" s="24"/>
    </row>
    <row r="349" spans="1:9" ht="15.75" customHeight="1">
      <c r="A349" s="24"/>
      <c r="B349" s="24"/>
      <c r="C349" s="24"/>
      <c r="I349" s="24"/>
    </row>
    <row r="350" spans="1:9" ht="15.75" customHeight="1">
      <c r="A350" s="24"/>
      <c r="B350" s="24"/>
      <c r="C350" s="24"/>
      <c r="I350" s="24"/>
    </row>
    <row r="351" spans="1:9" ht="15.75" customHeight="1">
      <c r="A351" s="24"/>
      <c r="B351" s="24"/>
      <c r="C351" s="24"/>
      <c r="I351" s="24"/>
    </row>
    <row r="352" spans="1:9" ht="15.75" customHeight="1">
      <c r="A352" s="24"/>
      <c r="B352" s="24"/>
      <c r="C352" s="24"/>
      <c r="I352" s="24"/>
    </row>
    <row r="353" spans="1:9" ht="15.75" customHeight="1">
      <c r="A353" s="24"/>
      <c r="B353" s="24"/>
      <c r="C353" s="24"/>
      <c r="I353" s="24"/>
    </row>
    <row r="354" spans="1:9" ht="15.75" customHeight="1">
      <c r="A354" s="24"/>
      <c r="B354" s="24"/>
      <c r="C354" s="24"/>
      <c r="I354" s="24"/>
    </row>
    <row r="355" spans="1:9" ht="15.75" customHeight="1">
      <c r="A355" s="24"/>
      <c r="B355" s="24"/>
      <c r="C355" s="24"/>
      <c r="I355" s="24"/>
    </row>
    <row r="356" spans="1:9" ht="15.75" customHeight="1">
      <c r="A356" s="24"/>
      <c r="B356" s="24"/>
      <c r="C356" s="24"/>
      <c r="I356" s="24"/>
    </row>
    <row r="357" spans="1:9" ht="15.75" customHeight="1">
      <c r="A357" s="24"/>
      <c r="B357" s="24"/>
      <c r="C357" s="24"/>
      <c r="I357" s="24"/>
    </row>
    <row r="358" spans="1:9" ht="15.75" customHeight="1">
      <c r="A358" s="24"/>
      <c r="B358" s="24"/>
      <c r="C358" s="24"/>
      <c r="I358" s="24"/>
    </row>
    <row r="359" spans="1:9" ht="15.75" customHeight="1">
      <c r="A359" s="24"/>
      <c r="B359" s="24"/>
      <c r="C359" s="24"/>
      <c r="I359" s="24"/>
    </row>
    <row r="360" spans="1:9" ht="15.75" customHeight="1">
      <c r="A360" s="24"/>
      <c r="B360" s="24"/>
      <c r="C360" s="24"/>
      <c r="I360" s="24"/>
    </row>
    <row r="361" spans="1:9" ht="15.75" customHeight="1">
      <c r="A361" s="24"/>
      <c r="B361" s="24"/>
      <c r="C361" s="24"/>
      <c r="I361" s="24"/>
    </row>
    <row r="362" spans="1:9" ht="15.75" customHeight="1">
      <c r="A362" s="24"/>
      <c r="B362" s="24"/>
      <c r="C362" s="24"/>
      <c r="I362" s="24"/>
    </row>
    <row r="363" spans="1:9" ht="15.75" customHeight="1">
      <c r="A363" s="24"/>
      <c r="B363" s="24"/>
      <c r="C363" s="24"/>
      <c r="I363" s="24"/>
    </row>
    <row r="364" spans="1:9" ht="15.75" customHeight="1">
      <c r="A364" s="24"/>
      <c r="B364" s="24"/>
      <c r="C364" s="24"/>
      <c r="I364" s="24"/>
    </row>
    <row r="365" spans="1:9" ht="15.75" customHeight="1">
      <c r="A365" s="24"/>
      <c r="B365" s="24"/>
      <c r="C365" s="24"/>
      <c r="I365" s="24"/>
    </row>
    <row r="366" spans="1:9" ht="15.75" customHeight="1">
      <c r="A366" s="24"/>
      <c r="B366" s="24"/>
      <c r="C366" s="24"/>
      <c r="I366" s="24"/>
    </row>
    <row r="367" spans="1:9" ht="15.75" customHeight="1">
      <c r="A367" s="24"/>
      <c r="B367" s="24"/>
      <c r="C367" s="24"/>
      <c r="I367" s="24"/>
    </row>
    <row r="368" spans="1:9" ht="15.75" customHeight="1">
      <c r="A368" s="24"/>
      <c r="B368" s="24"/>
      <c r="C368" s="24"/>
      <c r="I368" s="24"/>
    </row>
    <row r="369" spans="1:9" ht="15.75" customHeight="1">
      <c r="A369" s="24"/>
      <c r="B369" s="24"/>
      <c r="C369" s="24"/>
      <c r="I369" s="24"/>
    </row>
    <row r="370" spans="1:9" ht="15.75" customHeight="1">
      <c r="A370" s="24"/>
      <c r="B370" s="24"/>
      <c r="C370" s="24"/>
      <c r="I370" s="24"/>
    </row>
    <row r="371" spans="1:9" ht="15.75" customHeight="1">
      <c r="A371" s="24"/>
      <c r="B371" s="24"/>
      <c r="C371" s="24"/>
      <c r="I371" s="24"/>
    </row>
    <row r="372" spans="1:9" ht="15.75" customHeight="1">
      <c r="A372" s="24"/>
      <c r="B372" s="24"/>
      <c r="C372" s="24"/>
      <c r="I372" s="24"/>
    </row>
    <row r="373" spans="1:9" ht="15.75" customHeight="1">
      <c r="A373" s="24"/>
      <c r="B373" s="24"/>
      <c r="C373" s="24"/>
      <c r="I373" s="24"/>
    </row>
    <row r="374" spans="1:9" ht="15.75" customHeight="1">
      <c r="A374" s="24"/>
      <c r="B374" s="24"/>
      <c r="C374" s="24"/>
      <c r="I374" s="24"/>
    </row>
    <row r="375" spans="1:9" ht="15.75" customHeight="1">
      <c r="A375" s="24"/>
      <c r="B375" s="24"/>
      <c r="C375" s="24"/>
      <c r="I375" s="24"/>
    </row>
    <row r="376" spans="1:9" ht="15.75" customHeight="1">
      <c r="A376" s="24"/>
      <c r="B376" s="24"/>
      <c r="C376" s="24"/>
      <c r="I376" s="24"/>
    </row>
    <row r="377" spans="1:9" ht="15.75" customHeight="1">
      <c r="A377" s="24"/>
      <c r="B377" s="24"/>
      <c r="C377" s="24"/>
      <c r="I377" s="24"/>
    </row>
    <row r="378" spans="1:9" ht="15.75" customHeight="1">
      <c r="A378" s="24"/>
      <c r="B378" s="24"/>
      <c r="C378" s="24"/>
      <c r="I378" s="24"/>
    </row>
    <row r="379" spans="1:9" ht="15.75" customHeight="1">
      <c r="A379" s="24"/>
      <c r="B379" s="24"/>
      <c r="C379" s="24"/>
      <c r="I379" s="24"/>
    </row>
    <row r="380" spans="1:9" ht="15.75" customHeight="1">
      <c r="A380" s="24"/>
      <c r="B380" s="24"/>
      <c r="C380" s="24"/>
      <c r="I380" s="24"/>
    </row>
    <row r="381" spans="1:9" ht="15.75" customHeight="1">
      <c r="A381" s="24"/>
      <c r="B381" s="24"/>
      <c r="C381" s="24"/>
      <c r="I381" s="24"/>
    </row>
    <row r="382" spans="1:9" ht="15.75" customHeight="1">
      <c r="A382" s="24"/>
      <c r="B382" s="24"/>
      <c r="C382" s="24"/>
      <c r="I382" s="24"/>
    </row>
    <row r="383" spans="1:9" ht="15.75" customHeight="1">
      <c r="A383" s="24"/>
      <c r="B383" s="24"/>
      <c r="C383" s="24"/>
      <c r="I383" s="24"/>
    </row>
    <row r="384" spans="1:9" ht="15.75" customHeight="1">
      <c r="A384" s="24"/>
      <c r="B384" s="24"/>
      <c r="C384" s="24"/>
      <c r="I384" s="24"/>
    </row>
    <row r="385" spans="1:9" ht="15.75" customHeight="1">
      <c r="A385" s="24"/>
      <c r="B385" s="24"/>
      <c r="C385" s="24"/>
      <c r="I385" s="24"/>
    </row>
    <row r="386" spans="1:9" ht="15.75" customHeight="1">
      <c r="A386" s="24"/>
      <c r="B386" s="24"/>
      <c r="C386" s="24"/>
      <c r="I386" s="24"/>
    </row>
    <row r="387" spans="1:9" ht="15.75" customHeight="1">
      <c r="A387" s="24"/>
      <c r="B387" s="24"/>
      <c r="C387" s="24"/>
      <c r="I387" s="24"/>
    </row>
    <row r="388" spans="1:9" ht="15.75" customHeight="1">
      <c r="A388" s="24"/>
      <c r="B388" s="24"/>
      <c r="C388" s="24"/>
      <c r="I388" s="24"/>
    </row>
    <row r="389" spans="1:9" ht="15.75" customHeight="1">
      <c r="A389" s="24"/>
      <c r="B389" s="24"/>
      <c r="C389" s="24"/>
      <c r="I389" s="24"/>
    </row>
    <row r="390" spans="1:9" ht="15.75" customHeight="1">
      <c r="A390" s="24"/>
      <c r="B390" s="24"/>
      <c r="C390" s="24"/>
      <c r="I390" s="24"/>
    </row>
    <row r="391" spans="1:9" ht="15.75" customHeight="1">
      <c r="A391" s="24"/>
      <c r="B391" s="24"/>
      <c r="C391" s="24"/>
      <c r="I391" s="24"/>
    </row>
    <row r="392" spans="1:9" ht="15.75" customHeight="1">
      <c r="A392" s="24"/>
      <c r="B392" s="24"/>
      <c r="C392" s="24"/>
      <c r="I392" s="24"/>
    </row>
    <row r="393" spans="1:9" ht="15.75" customHeight="1">
      <c r="A393" s="24"/>
      <c r="B393" s="24"/>
      <c r="C393" s="24"/>
      <c r="I393" s="24"/>
    </row>
    <row r="394" spans="1:9" ht="15.75" customHeight="1">
      <c r="A394" s="24"/>
      <c r="B394" s="24"/>
      <c r="C394" s="24"/>
      <c r="I394" s="24"/>
    </row>
    <row r="395" spans="1:9" ht="15.75" customHeight="1">
      <c r="A395" s="24"/>
      <c r="B395" s="24"/>
      <c r="C395" s="24"/>
      <c r="I395" s="24"/>
    </row>
    <row r="396" spans="1:9" ht="15.75" customHeight="1">
      <c r="A396" s="24"/>
      <c r="B396" s="24"/>
      <c r="C396" s="24"/>
      <c r="I396" s="24"/>
    </row>
    <row r="397" spans="1:9" ht="15.75" customHeight="1">
      <c r="A397" s="24"/>
      <c r="B397" s="24"/>
      <c r="C397" s="24"/>
      <c r="I397" s="24"/>
    </row>
    <row r="398" spans="1:9" ht="15.75" customHeight="1">
      <c r="A398" s="24"/>
      <c r="B398" s="24"/>
      <c r="C398" s="24"/>
      <c r="I398" s="24"/>
    </row>
    <row r="399" spans="1:9" ht="15.75" customHeight="1">
      <c r="A399" s="24"/>
      <c r="B399" s="24"/>
      <c r="C399" s="24"/>
      <c r="I399" s="24"/>
    </row>
    <row r="400" spans="1:9" ht="15.75" customHeight="1">
      <c r="A400" s="24"/>
      <c r="B400" s="24"/>
      <c r="C400" s="24"/>
      <c r="I400" s="24"/>
    </row>
    <row r="401" spans="1:9" ht="15.75" customHeight="1">
      <c r="A401" s="24"/>
      <c r="B401" s="24"/>
      <c r="C401" s="24"/>
      <c r="I401" s="24"/>
    </row>
    <row r="402" spans="1:9" ht="15.75" customHeight="1">
      <c r="A402" s="24"/>
      <c r="B402" s="24"/>
      <c r="C402" s="24"/>
      <c r="I402" s="24"/>
    </row>
    <row r="403" spans="1:9" ht="15.75" customHeight="1">
      <c r="A403" s="24"/>
      <c r="B403" s="24"/>
      <c r="C403" s="24"/>
      <c r="I403" s="24"/>
    </row>
    <row r="404" spans="1:9" ht="15.75" customHeight="1">
      <c r="A404" s="24"/>
      <c r="B404" s="24"/>
      <c r="C404" s="24"/>
      <c r="I404" s="24"/>
    </row>
    <row r="405" spans="1:9" ht="15.75" customHeight="1">
      <c r="A405" s="24"/>
      <c r="B405" s="24"/>
      <c r="C405" s="24"/>
      <c r="I405" s="24"/>
    </row>
    <row r="406" spans="1:9" ht="15.75" customHeight="1">
      <c r="A406" s="24"/>
      <c r="B406" s="24"/>
      <c r="C406" s="24"/>
      <c r="I406" s="24"/>
    </row>
    <row r="407" spans="1:9" ht="15.75" customHeight="1">
      <c r="A407" s="24"/>
      <c r="B407" s="24"/>
      <c r="C407" s="24"/>
      <c r="I407" s="24"/>
    </row>
    <row r="408" spans="1:9" ht="15.75" customHeight="1">
      <c r="A408" s="24"/>
      <c r="B408" s="24"/>
      <c r="C408" s="24"/>
      <c r="I408" s="24"/>
    </row>
    <row r="409" spans="1:9" ht="15.75" customHeight="1">
      <c r="A409" s="24"/>
      <c r="B409" s="24"/>
      <c r="C409" s="24"/>
      <c r="I409" s="24"/>
    </row>
    <row r="410" spans="1:9" ht="15.75" customHeight="1">
      <c r="A410" s="24"/>
      <c r="B410" s="24"/>
      <c r="C410" s="24"/>
      <c r="I410" s="24"/>
    </row>
    <row r="411" spans="1:9" ht="15.75" customHeight="1">
      <c r="A411" s="24"/>
      <c r="B411" s="24"/>
      <c r="C411" s="24"/>
      <c r="I411" s="24"/>
    </row>
    <row r="412" spans="1:9" ht="15.75" customHeight="1">
      <c r="A412" s="24"/>
      <c r="B412" s="24"/>
      <c r="C412" s="24"/>
      <c r="I412" s="24"/>
    </row>
    <row r="413" spans="1:9" ht="15.75" customHeight="1">
      <c r="A413" s="24"/>
      <c r="B413" s="24"/>
      <c r="C413" s="24"/>
      <c r="I413" s="24"/>
    </row>
    <row r="414" spans="1:9" ht="15.75" customHeight="1">
      <c r="A414" s="24"/>
      <c r="B414" s="24"/>
      <c r="C414" s="24"/>
      <c r="I414" s="24"/>
    </row>
    <row r="415" spans="1:9" ht="15.75" customHeight="1">
      <c r="A415" s="24"/>
      <c r="B415" s="24"/>
      <c r="C415" s="24"/>
      <c r="I415" s="24"/>
    </row>
    <row r="416" spans="1:9" ht="15.75" customHeight="1">
      <c r="A416" s="24"/>
      <c r="B416" s="24"/>
      <c r="C416" s="24"/>
      <c r="I416" s="24"/>
    </row>
    <row r="417" spans="1:9" ht="15.75" customHeight="1">
      <c r="A417" s="24"/>
      <c r="B417" s="24"/>
      <c r="C417" s="24"/>
      <c r="I417" s="24"/>
    </row>
    <row r="418" spans="1:9" ht="15.75" customHeight="1">
      <c r="A418" s="24"/>
      <c r="B418" s="24"/>
      <c r="C418" s="24"/>
      <c r="I418" s="24"/>
    </row>
    <row r="419" spans="1:9" ht="15.75" customHeight="1">
      <c r="A419" s="24"/>
      <c r="B419" s="24"/>
      <c r="C419" s="24"/>
      <c r="I419" s="24"/>
    </row>
    <row r="420" spans="1:9" ht="15.75" customHeight="1">
      <c r="A420" s="24"/>
      <c r="B420" s="24"/>
      <c r="C420" s="24"/>
      <c r="I420" s="24"/>
    </row>
    <row r="421" spans="1:9" ht="15.75" customHeight="1">
      <c r="A421" s="24"/>
      <c r="B421" s="24"/>
      <c r="C421" s="24"/>
      <c r="I421" s="24"/>
    </row>
    <row r="422" spans="1:9" ht="15.75" customHeight="1">
      <c r="A422" s="24"/>
      <c r="B422" s="24"/>
      <c r="C422" s="24"/>
      <c r="I422" s="24"/>
    </row>
    <row r="423" spans="1:9" ht="15.75" customHeight="1">
      <c r="A423" s="24"/>
      <c r="B423" s="24"/>
      <c r="C423" s="24"/>
      <c r="I423" s="24"/>
    </row>
    <row r="424" spans="1:9" ht="15.75" customHeight="1">
      <c r="A424" s="24"/>
      <c r="B424" s="24"/>
      <c r="C424" s="24"/>
      <c r="I424" s="24"/>
    </row>
    <row r="425" spans="1:9" ht="15.75" customHeight="1">
      <c r="A425" s="24"/>
      <c r="B425" s="24"/>
      <c r="C425" s="24"/>
      <c r="I425" s="24"/>
    </row>
    <row r="426" spans="1:9" ht="15.75" customHeight="1">
      <c r="A426" s="24"/>
      <c r="B426" s="24"/>
      <c r="C426" s="24"/>
      <c r="I426" s="24"/>
    </row>
    <row r="427" spans="1:9" ht="15.75" customHeight="1">
      <c r="A427" s="24"/>
      <c r="B427" s="24"/>
      <c r="C427" s="24"/>
      <c r="I427" s="24"/>
    </row>
    <row r="428" spans="1:9" ht="15.75" customHeight="1">
      <c r="A428" s="24"/>
      <c r="B428" s="24"/>
      <c r="C428" s="24"/>
      <c r="I428" s="24"/>
    </row>
    <row r="429" spans="1:9" ht="15.75" customHeight="1">
      <c r="A429" s="24"/>
      <c r="B429" s="24"/>
      <c r="C429" s="24"/>
      <c r="I429" s="24"/>
    </row>
    <row r="430" spans="1:9" ht="15.75" customHeight="1">
      <c r="A430" s="24"/>
      <c r="B430" s="24"/>
      <c r="C430" s="24"/>
      <c r="I430" s="24"/>
    </row>
    <row r="431" spans="1:9" ht="15.75" customHeight="1">
      <c r="A431" s="24"/>
      <c r="B431" s="24"/>
      <c r="C431" s="24"/>
      <c r="I431" s="24"/>
    </row>
    <row r="432" spans="1:9" ht="15.75" customHeight="1">
      <c r="A432" s="24"/>
      <c r="B432" s="24"/>
      <c r="C432" s="24"/>
      <c r="I432" s="24"/>
    </row>
    <row r="433" spans="1:9" ht="15.75" customHeight="1">
      <c r="A433" s="24"/>
      <c r="B433" s="24"/>
      <c r="C433" s="24"/>
      <c r="I433" s="24"/>
    </row>
    <row r="434" spans="1:9" ht="15.75" customHeight="1">
      <c r="A434" s="24"/>
      <c r="B434" s="24"/>
      <c r="C434" s="24"/>
      <c r="I434" s="24"/>
    </row>
    <row r="435" spans="1:9" ht="15.75" customHeight="1">
      <c r="A435" s="24"/>
      <c r="B435" s="24"/>
      <c r="C435" s="24"/>
      <c r="I435" s="24"/>
    </row>
    <row r="436" spans="1:9" ht="15.75" customHeight="1">
      <c r="A436" s="24"/>
      <c r="B436" s="24"/>
      <c r="C436" s="24"/>
      <c r="I436" s="24"/>
    </row>
    <row r="437" spans="1:9" ht="15.75" customHeight="1">
      <c r="A437" s="24"/>
      <c r="B437" s="24"/>
      <c r="C437" s="24"/>
      <c r="I437" s="24"/>
    </row>
    <row r="438" spans="1:9" ht="15.75" customHeight="1">
      <c r="A438" s="24"/>
      <c r="B438" s="24"/>
      <c r="C438" s="24"/>
      <c r="I438" s="24"/>
    </row>
    <row r="439" spans="1:9" ht="15.75" customHeight="1">
      <c r="A439" s="24"/>
      <c r="B439" s="24"/>
      <c r="C439" s="24"/>
      <c r="I439" s="24"/>
    </row>
    <row r="440" spans="1:9" ht="15.75" customHeight="1">
      <c r="A440" s="24"/>
      <c r="B440" s="24"/>
      <c r="C440" s="24"/>
      <c r="I440" s="24"/>
    </row>
    <row r="441" spans="1:9" ht="15.75" customHeight="1">
      <c r="A441" s="24"/>
      <c r="B441" s="24"/>
      <c r="C441" s="24"/>
      <c r="I441" s="24"/>
    </row>
    <row r="442" spans="1:9" ht="15.75" customHeight="1">
      <c r="A442" s="24"/>
      <c r="B442" s="24"/>
      <c r="C442" s="24"/>
      <c r="I442" s="24"/>
    </row>
    <row r="443" spans="1:9" ht="15.75" customHeight="1">
      <c r="A443" s="24"/>
      <c r="B443" s="24"/>
      <c r="C443" s="24"/>
      <c r="I443" s="24"/>
    </row>
    <row r="444" spans="1:9" ht="15.75" customHeight="1">
      <c r="A444" s="24"/>
      <c r="B444" s="24"/>
      <c r="C444" s="24"/>
      <c r="I444" s="24"/>
    </row>
    <row r="445" spans="1:9" ht="15.75" customHeight="1">
      <c r="A445" s="24"/>
      <c r="B445" s="24"/>
      <c r="C445" s="24"/>
      <c r="I445" s="24"/>
    </row>
    <row r="446" spans="1:9" ht="15.75" customHeight="1">
      <c r="A446" s="24"/>
      <c r="B446" s="24"/>
      <c r="C446" s="24"/>
      <c r="I446" s="24"/>
    </row>
    <row r="447" spans="1:9" ht="15.75" customHeight="1">
      <c r="A447" s="24"/>
      <c r="B447" s="24"/>
      <c r="C447" s="24"/>
      <c r="I447" s="24"/>
    </row>
    <row r="448" spans="1:9" ht="15.75" customHeight="1">
      <c r="A448" s="24"/>
      <c r="B448" s="24"/>
      <c r="C448" s="24"/>
      <c r="I448" s="24"/>
    </row>
    <row r="449" spans="1:9" ht="15.75" customHeight="1">
      <c r="A449" s="24"/>
      <c r="B449" s="24"/>
      <c r="C449" s="24"/>
      <c r="I449" s="24"/>
    </row>
    <row r="450" spans="1:9" ht="15.75" customHeight="1">
      <c r="A450" s="24"/>
      <c r="B450" s="24"/>
      <c r="C450" s="24"/>
      <c r="I450" s="24"/>
    </row>
    <row r="451" spans="1:9" ht="15.75" customHeight="1">
      <c r="A451" s="24"/>
      <c r="B451" s="24"/>
      <c r="C451" s="24"/>
      <c r="I451" s="24"/>
    </row>
    <row r="452" spans="1:9" ht="15.75" customHeight="1">
      <c r="A452" s="24"/>
      <c r="B452" s="24"/>
      <c r="C452" s="24"/>
      <c r="I452" s="24"/>
    </row>
    <row r="453" spans="1:9" ht="15.75" customHeight="1">
      <c r="A453" s="24"/>
      <c r="B453" s="24"/>
      <c r="C453" s="24"/>
      <c r="I453" s="24"/>
    </row>
    <row r="454" spans="1:9" ht="15.75" customHeight="1">
      <c r="A454" s="24"/>
      <c r="B454" s="24"/>
      <c r="C454" s="24"/>
      <c r="I454" s="24"/>
    </row>
    <row r="455" spans="1:9" ht="15.75" customHeight="1">
      <c r="A455" s="24"/>
      <c r="B455" s="24"/>
      <c r="C455" s="24"/>
      <c r="I455" s="24"/>
    </row>
    <row r="456" spans="1:9" ht="15.75" customHeight="1">
      <c r="A456" s="24"/>
      <c r="B456" s="24"/>
      <c r="C456" s="24"/>
      <c r="I456" s="24"/>
    </row>
    <row r="457" spans="1:9" ht="15.75" customHeight="1">
      <c r="A457" s="24"/>
      <c r="B457" s="24"/>
      <c r="C457" s="24"/>
      <c r="I457" s="24"/>
    </row>
    <row r="458" spans="1:9" ht="15.75" customHeight="1">
      <c r="A458" s="24"/>
      <c r="B458" s="24"/>
      <c r="C458" s="24"/>
      <c r="I458" s="24"/>
    </row>
    <row r="459" spans="1:9" ht="15.75" customHeight="1">
      <c r="A459" s="24"/>
      <c r="B459" s="24"/>
      <c r="C459" s="24"/>
      <c r="I459" s="24"/>
    </row>
    <row r="460" spans="1:9" ht="15.75" customHeight="1">
      <c r="A460" s="24"/>
      <c r="B460" s="24"/>
      <c r="C460" s="24"/>
      <c r="I460" s="24"/>
    </row>
    <row r="461" spans="1:9" ht="15.75" customHeight="1">
      <c r="A461" s="24"/>
      <c r="B461" s="24"/>
      <c r="C461" s="24"/>
      <c r="I461" s="24"/>
    </row>
    <row r="462" spans="1:9" ht="15.75" customHeight="1">
      <c r="A462" s="24"/>
      <c r="B462" s="24"/>
      <c r="C462" s="24"/>
      <c r="I462" s="24"/>
    </row>
    <row r="463" spans="1:9" ht="15.75" customHeight="1">
      <c r="A463" s="24"/>
      <c r="B463" s="24"/>
      <c r="C463" s="24"/>
      <c r="I463" s="24"/>
    </row>
    <row r="464" spans="1:9" ht="15.75" customHeight="1">
      <c r="A464" s="24"/>
      <c r="B464" s="24"/>
      <c r="C464" s="24"/>
      <c r="I464" s="24"/>
    </row>
    <row r="465" spans="1:9" ht="15.75" customHeight="1">
      <c r="A465" s="24"/>
      <c r="B465" s="24"/>
      <c r="C465" s="24"/>
      <c r="I465" s="24"/>
    </row>
    <row r="466" spans="1:9" ht="15.75" customHeight="1">
      <c r="A466" s="24"/>
      <c r="B466" s="24"/>
      <c r="C466" s="24"/>
      <c r="I466" s="24"/>
    </row>
    <row r="467" spans="1:9" ht="15.75" customHeight="1">
      <c r="A467" s="24"/>
      <c r="B467" s="24"/>
      <c r="C467" s="24"/>
      <c r="I467" s="24"/>
    </row>
    <row r="468" spans="1:9" ht="15.75" customHeight="1">
      <c r="A468" s="24"/>
      <c r="B468" s="24"/>
      <c r="C468" s="24"/>
      <c r="I468" s="24"/>
    </row>
    <row r="469" spans="1:9" ht="15.75" customHeight="1">
      <c r="A469" s="24"/>
      <c r="B469" s="24"/>
      <c r="C469" s="24"/>
      <c r="I469" s="24"/>
    </row>
    <row r="470" spans="1:9" ht="15.75" customHeight="1">
      <c r="A470" s="24"/>
      <c r="B470" s="24"/>
      <c r="C470" s="24"/>
      <c r="I470" s="24"/>
    </row>
    <row r="471" spans="1:9" ht="15.75" customHeight="1">
      <c r="A471" s="24"/>
      <c r="B471" s="24"/>
      <c r="C471" s="24"/>
      <c r="I471" s="24"/>
    </row>
    <row r="472" spans="1:9" ht="15.75" customHeight="1">
      <c r="A472" s="24"/>
      <c r="B472" s="24"/>
      <c r="C472" s="24"/>
      <c r="I472" s="24"/>
    </row>
    <row r="473" spans="1:9" ht="15.75" customHeight="1">
      <c r="A473" s="24"/>
      <c r="B473" s="24"/>
      <c r="C473" s="24"/>
      <c r="I473" s="24"/>
    </row>
    <row r="474" spans="1:9" ht="15.75" customHeight="1">
      <c r="A474" s="24"/>
      <c r="B474" s="24"/>
      <c r="C474" s="24"/>
      <c r="I474" s="24"/>
    </row>
    <row r="475" spans="1:9" ht="15.75" customHeight="1">
      <c r="A475" s="24"/>
      <c r="B475" s="24"/>
      <c r="C475" s="24"/>
      <c r="I475" s="24"/>
    </row>
    <row r="476" spans="1:9" ht="15.75" customHeight="1">
      <c r="A476" s="24"/>
      <c r="B476" s="24"/>
      <c r="C476" s="24"/>
      <c r="I476" s="24"/>
    </row>
    <row r="477" spans="1:9" ht="15.75" customHeight="1">
      <c r="A477" s="24"/>
      <c r="B477" s="24"/>
      <c r="C477" s="24"/>
      <c r="I477" s="24"/>
    </row>
    <row r="478" spans="1:9" ht="15.75" customHeight="1">
      <c r="A478" s="24"/>
      <c r="B478" s="24"/>
      <c r="C478" s="24"/>
      <c r="I478" s="24"/>
    </row>
    <row r="479" spans="1:9" ht="15.75" customHeight="1">
      <c r="A479" s="24"/>
      <c r="B479" s="24"/>
      <c r="C479" s="24"/>
      <c r="I479" s="24"/>
    </row>
    <row r="480" spans="1:9" ht="15.75" customHeight="1">
      <c r="A480" s="24"/>
      <c r="B480" s="24"/>
      <c r="C480" s="24"/>
      <c r="I480" s="24"/>
    </row>
    <row r="481" spans="1:9" ht="15.75" customHeight="1">
      <c r="A481" s="24"/>
      <c r="B481" s="24"/>
      <c r="C481" s="24"/>
      <c r="I481" s="24"/>
    </row>
    <row r="482" spans="1:9" ht="15.75" customHeight="1">
      <c r="A482" s="24"/>
      <c r="B482" s="24"/>
      <c r="C482" s="24"/>
      <c r="I482" s="24"/>
    </row>
    <row r="483" spans="1:9" ht="15.75" customHeight="1">
      <c r="A483" s="24"/>
      <c r="B483" s="24"/>
      <c r="C483" s="24"/>
      <c r="I483" s="24"/>
    </row>
    <row r="484" spans="1:9" ht="15.75" customHeight="1">
      <c r="A484" s="24"/>
      <c r="B484" s="24"/>
      <c r="C484" s="24"/>
      <c r="I484" s="24"/>
    </row>
    <row r="485" spans="1:9" ht="15.75" customHeight="1">
      <c r="A485" s="24"/>
      <c r="B485" s="24"/>
      <c r="C485" s="24"/>
      <c r="I485" s="24"/>
    </row>
    <row r="486" spans="1:9" ht="15.75" customHeight="1">
      <c r="A486" s="24"/>
      <c r="B486" s="24"/>
      <c r="C486" s="24"/>
      <c r="I486" s="24"/>
    </row>
    <row r="487" spans="1:9" ht="15.75" customHeight="1">
      <c r="A487" s="24"/>
      <c r="B487" s="24"/>
      <c r="C487" s="24"/>
      <c r="I487" s="24"/>
    </row>
    <row r="488" spans="1:9" ht="15.75" customHeight="1">
      <c r="A488" s="24"/>
      <c r="B488" s="24"/>
      <c r="C488" s="24"/>
      <c r="I488" s="24"/>
    </row>
    <row r="489" spans="1:9" ht="15.75" customHeight="1">
      <c r="A489" s="24"/>
      <c r="B489" s="24"/>
      <c r="C489" s="24"/>
      <c r="I489" s="24"/>
    </row>
    <row r="490" spans="1:9" ht="15.75" customHeight="1">
      <c r="A490" s="24"/>
      <c r="B490" s="24"/>
      <c r="C490" s="24"/>
      <c r="I490" s="24"/>
    </row>
    <row r="491" spans="1:9" ht="15.75" customHeight="1">
      <c r="A491" s="24"/>
      <c r="B491" s="24"/>
      <c r="C491" s="24"/>
      <c r="I491" s="24"/>
    </row>
    <row r="492" spans="1:9" ht="15.75" customHeight="1">
      <c r="A492" s="24"/>
      <c r="B492" s="24"/>
      <c r="C492" s="24"/>
      <c r="I492" s="24"/>
    </row>
    <row r="493" spans="1:9" ht="15.75" customHeight="1">
      <c r="A493" s="24"/>
      <c r="B493" s="24"/>
      <c r="C493" s="24"/>
      <c r="I493" s="24"/>
    </row>
    <row r="494" spans="1:9" ht="15.75" customHeight="1">
      <c r="A494" s="24"/>
      <c r="B494" s="24"/>
      <c r="C494" s="24"/>
      <c r="I494" s="24"/>
    </row>
    <row r="495" spans="1:9" ht="15.75" customHeight="1">
      <c r="A495" s="24"/>
      <c r="B495" s="24"/>
      <c r="C495" s="24"/>
      <c r="I495" s="24"/>
    </row>
    <row r="496" spans="1:9" ht="15.75" customHeight="1">
      <c r="A496" s="24"/>
      <c r="B496" s="24"/>
      <c r="C496" s="24"/>
      <c r="I496" s="24"/>
    </row>
    <row r="497" spans="1:9" ht="15.75" customHeight="1">
      <c r="A497" s="24"/>
      <c r="B497" s="24"/>
      <c r="C497" s="24"/>
      <c r="I497" s="24"/>
    </row>
    <row r="498" spans="1:9" ht="15.75" customHeight="1">
      <c r="A498" s="24"/>
      <c r="B498" s="24"/>
      <c r="C498" s="24"/>
      <c r="I498" s="24"/>
    </row>
    <row r="499" spans="1:9" ht="15.75" customHeight="1">
      <c r="A499" s="24"/>
      <c r="B499" s="24"/>
      <c r="C499" s="24"/>
      <c r="I499" s="24"/>
    </row>
    <row r="500" spans="1:9" ht="15.75" customHeight="1">
      <c r="A500" s="24"/>
      <c r="B500" s="24"/>
      <c r="C500" s="24"/>
      <c r="I500" s="24"/>
    </row>
    <row r="501" spans="1:9" ht="15.75" customHeight="1">
      <c r="A501" s="24"/>
      <c r="B501" s="24"/>
      <c r="C501" s="24"/>
      <c r="I501" s="24"/>
    </row>
    <row r="502" spans="1:9" ht="15.75" customHeight="1">
      <c r="A502" s="24"/>
      <c r="B502" s="24"/>
      <c r="C502" s="24"/>
      <c r="I502" s="24"/>
    </row>
    <row r="503" spans="1:9" ht="15.75" customHeight="1">
      <c r="A503" s="24"/>
      <c r="B503" s="24"/>
      <c r="C503" s="24"/>
      <c r="I503" s="24"/>
    </row>
    <row r="504" spans="1:9" ht="15.75" customHeight="1">
      <c r="A504" s="24"/>
      <c r="B504" s="24"/>
      <c r="C504" s="24"/>
      <c r="I504" s="24"/>
    </row>
    <row r="505" spans="1:9" ht="15.75" customHeight="1">
      <c r="A505" s="24"/>
      <c r="B505" s="24"/>
      <c r="C505" s="24"/>
      <c r="I505" s="24"/>
    </row>
    <row r="506" spans="1:9" ht="15.75" customHeight="1">
      <c r="A506" s="24"/>
      <c r="B506" s="24"/>
      <c r="C506" s="24"/>
      <c r="I506" s="24"/>
    </row>
    <row r="507" spans="1:9" ht="15.75" customHeight="1">
      <c r="A507" s="24"/>
      <c r="B507" s="24"/>
      <c r="C507" s="24"/>
      <c r="I507" s="24"/>
    </row>
    <row r="508" spans="1:9" ht="15.75" customHeight="1">
      <c r="A508" s="24"/>
      <c r="B508" s="24"/>
      <c r="C508" s="24"/>
      <c r="I508" s="24"/>
    </row>
    <row r="509" spans="1:9" ht="15.75" customHeight="1">
      <c r="A509" s="24"/>
      <c r="B509" s="24"/>
      <c r="C509" s="24"/>
      <c r="I509" s="24"/>
    </row>
    <row r="510" spans="1:9" ht="15.75" customHeight="1">
      <c r="A510" s="24"/>
      <c r="B510" s="24"/>
      <c r="C510" s="24"/>
      <c r="I510" s="24"/>
    </row>
    <row r="511" spans="1:9" ht="15.75" customHeight="1">
      <c r="A511" s="24"/>
      <c r="B511" s="24"/>
      <c r="C511" s="24"/>
      <c r="I511" s="24"/>
    </row>
    <row r="512" spans="1:9" ht="15.75" customHeight="1">
      <c r="A512" s="24"/>
      <c r="B512" s="24"/>
      <c r="C512" s="24"/>
      <c r="I512" s="24"/>
    </row>
    <row r="513" spans="1:9" ht="15.75" customHeight="1">
      <c r="A513" s="24"/>
      <c r="B513" s="24"/>
      <c r="C513" s="24"/>
      <c r="I513" s="24"/>
    </row>
    <row r="514" spans="1:9" ht="15.75" customHeight="1">
      <c r="A514" s="24"/>
      <c r="B514" s="24"/>
      <c r="C514" s="24"/>
      <c r="I514" s="24"/>
    </row>
    <row r="515" spans="1:9" ht="15.75" customHeight="1">
      <c r="A515" s="24"/>
      <c r="B515" s="24"/>
      <c r="C515" s="24"/>
      <c r="I515" s="24"/>
    </row>
    <row r="516" spans="1:9" ht="15.75" customHeight="1">
      <c r="A516" s="24"/>
      <c r="B516" s="24"/>
      <c r="C516" s="24"/>
      <c r="I516" s="24"/>
    </row>
    <row r="517" spans="1:9" ht="15.75" customHeight="1">
      <c r="A517" s="24"/>
      <c r="B517" s="24"/>
      <c r="C517" s="24"/>
      <c r="I517" s="24"/>
    </row>
    <row r="518" spans="1:9" ht="15.75" customHeight="1">
      <c r="A518" s="24"/>
      <c r="B518" s="24"/>
      <c r="C518" s="24"/>
      <c r="I518" s="24"/>
    </row>
    <row r="519" spans="1:9" ht="15.75" customHeight="1">
      <c r="A519" s="24"/>
      <c r="B519" s="24"/>
      <c r="C519" s="24"/>
      <c r="I519" s="24"/>
    </row>
    <row r="520" spans="1:9" ht="15.75" customHeight="1">
      <c r="A520" s="24"/>
      <c r="B520" s="24"/>
      <c r="C520" s="24"/>
      <c r="I520" s="24"/>
    </row>
    <row r="521" spans="1:9" ht="15.75" customHeight="1">
      <c r="A521" s="24"/>
      <c r="B521" s="24"/>
      <c r="C521" s="24"/>
      <c r="I521" s="24"/>
    </row>
    <row r="522" spans="1:9" ht="15.75" customHeight="1">
      <c r="A522" s="24"/>
      <c r="B522" s="24"/>
      <c r="C522" s="24"/>
      <c r="I522" s="24"/>
    </row>
    <row r="523" spans="1:9" ht="15.75" customHeight="1">
      <c r="A523" s="24"/>
      <c r="B523" s="24"/>
      <c r="C523" s="24"/>
      <c r="I523" s="24"/>
    </row>
    <row r="524" spans="1:9" ht="15.75" customHeight="1">
      <c r="A524" s="24"/>
      <c r="B524" s="24"/>
      <c r="C524" s="24"/>
      <c r="I524" s="24"/>
    </row>
    <row r="525" spans="1:9" ht="15.75" customHeight="1">
      <c r="A525" s="24"/>
      <c r="B525" s="24"/>
      <c r="C525" s="24"/>
      <c r="I525" s="24"/>
    </row>
    <row r="526" spans="1:9" ht="15.75" customHeight="1">
      <c r="A526" s="24"/>
      <c r="B526" s="24"/>
      <c r="C526" s="24"/>
      <c r="I526" s="24"/>
    </row>
    <row r="527" spans="1:9" ht="15.75" customHeight="1">
      <c r="A527" s="24"/>
      <c r="B527" s="24"/>
      <c r="C527" s="24"/>
      <c r="I527" s="24"/>
    </row>
    <row r="528" spans="1:9" ht="15.75" customHeight="1">
      <c r="A528" s="24"/>
      <c r="B528" s="24"/>
      <c r="C528" s="24"/>
      <c r="I528" s="24"/>
    </row>
    <row r="529" spans="1:9" ht="15.75" customHeight="1">
      <c r="A529" s="24"/>
      <c r="B529" s="24"/>
      <c r="C529" s="24"/>
      <c r="I529" s="24"/>
    </row>
    <row r="530" spans="1:9" ht="15.75" customHeight="1">
      <c r="A530" s="24"/>
      <c r="B530" s="24"/>
      <c r="C530" s="24"/>
      <c r="I530" s="24"/>
    </row>
    <row r="531" spans="1:9" ht="15.75" customHeight="1">
      <c r="A531" s="24"/>
      <c r="B531" s="24"/>
      <c r="C531" s="24"/>
      <c r="I531" s="24"/>
    </row>
    <row r="532" spans="1:9" ht="15.75" customHeight="1">
      <c r="A532" s="24"/>
      <c r="B532" s="24"/>
      <c r="C532" s="24"/>
      <c r="I532" s="24"/>
    </row>
    <row r="533" spans="1:9" ht="15.75" customHeight="1">
      <c r="A533" s="24"/>
      <c r="B533" s="24"/>
      <c r="C533" s="24"/>
      <c r="I533" s="24"/>
    </row>
    <row r="534" spans="1:9" ht="15.75" customHeight="1">
      <c r="A534" s="24"/>
      <c r="B534" s="24"/>
      <c r="C534" s="24"/>
      <c r="I534" s="24"/>
    </row>
    <row r="535" spans="1:9" ht="15.75" customHeight="1">
      <c r="A535" s="24"/>
      <c r="B535" s="24"/>
      <c r="C535" s="24"/>
      <c r="I535" s="24"/>
    </row>
    <row r="536" spans="1:9" ht="15.75" customHeight="1">
      <c r="A536" s="24"/>
      <c r="B536" s="24"/>
      <c r="C536" s="24"/>
      <c r="I536" s="24"/>
    </row>
    <row r="537" spans="1:9" ht="15.75" customHeight="1">
      <c r="A537" s="24"/>
      <c r="B537" s="24"/>
      <c r="C537" s="24"/>
      <c r="I537" s="24"/>
    </row>
    <row r="538" spans="1:9" ht="15.75" customHeight="1">
      <c r="A538" s="24"/>
      <c r="B538" s="24"/>
      <c r="C538" s="24"/>
      <c r="I538" s="24"/>
    </row>
    <row r="539" spans="1:9" ht="15.75" customHeight="1">
      <c r="A539" s="24"/>
      <c r="B539" s="24"/>
      <c r="C539" s="24"/>
      <c r="I539" s="24"/>
    </row>
    <row r="540" spans="1:9" ht="15.75" customHeight="1">
      <c r="A540" s="24"/>
      <c r="B540" s="24"/>
      <c r="C540" s="24"/>
      <c r="I540" s="24"/>
    </row>
    <row r="541" spans="1:9" ht="15.75" customHeight="1">
      <c r="A541" s="24"/>
      <c r="B541" s="24"/>
      <c r="C541" s="24"/>
      <c r="I541" s="24"/>
    </row>
    <row r="542" spans="1:9" ht="15.75" customHeight="1">
      <c r="A542" s="24"/>
      <c r="B542" s="24"/>
      <c r="C542" s="24"/>
      <c r="I542" s="24"/>
    </row>
    <row r="543" spans="1:9" ht="15.75" customHeight="1">
      <c r="A543" s="24"/>
      <c r="B543" s="24"/>
      <c r="C543" s="24"/>
      <c r="I543" s="24"/>
    </row>
    <row r="544" spans="1:9" ht="15.75" customHeight="1">
      <c r="A544" s="24"/>
      <c r="B544" s="24"/>
      <c r="C544" s="24"/>
      <c r="I544" s="24"/>
    </row>
    <row r="545" spans="1:9" ht="15.75" customHeight="1">
      <c r="A545" s="24"/>
      <c r="B545" s="24"/>
      <c r="C545" s="24"/>
      <c r="I545" s="24"/>
    </row>
    <row r="546" spans="1:9" ht="15.75" customHeight="1">
      <c r="A546" s="24"/>
      <c r="B546" s="24"/>
      <c r="C546" s="24"/>
      <c r="I546" s="24"/>
    </row>
    <row r="547" spans="1:9" ht="15.75" customHeight="1">
      <c r="A547" s="24"/>
      <c r="B547" s="24"/>
      <c r="C547" s="24"/>
      <c r="I547" s="24"/>
    </row>
    <row r="548" spans="1:9" ht="15.75" customHeight="1">
      <c r="A548" s="24"/>
      <c r="B548" s="24"/>
      <c r="C548" s="24"/>
      <c r="I548" s="24"/>
    </row>
    <row r="549" spans="1:9" ht="15.75" customHeight="1">
      <c r="A549" s="24"/>
      <c r="B549" s="24"/>
      <c r="C549" s="24"/>
      <c r="I549" s="24"/>
    </row>
    <row r="550" spans="1:9" ht="15.75" customHeight="1">
      <c r="A550" s="24"/>
      <c r="B550" s="24"/>
      <c r="C550" s="24"/>
      <c r="I550" s="24"/>
    </row>
    <row r="551" spans="1:9" ht="15.75" customHeight="1">
      <c r="A551" s="24"/>
      <c r="B551" s="24"/>
      <c r="C551" s="24"/>
      <c r="I551" s="24"/>
    </row>
    <row r="552" spans="1:9" ht="15.75" customHeight="1">
      <c r="A552" s="24"/>
      <c r="B552" s="24"/>
      <c r="C552" s="24"/>
      <c r="I552" s="24"/>
    </row>
    <row r="553" spans="1:9" ht="15.75" customHeight="1">
      <c r="A553" s="24"/>
      <c r="B553" s="24"/>
      <c r="C553" s="24"/>
      <c r="I553" s="24"/>
    </row>
    <row r="554" spans="1:9" ht="15.75" customHeight="1">
      <c r="A554" s="24"/>
      <c r="B554" s="24"/>
      <c r="C554" s="24"/>
      <c r="I554" s="24"/>
    </row>
    <row r="555" spans="1:9" ht="15.75" customHeight="1">
      <c r="A555" s="24"/>
      <c r="B555" s="24"/>
      <c r="C555" s="24"/>
      <c r="I555" s="24"/>
    </row>
    <row r="556" spans="1:9" ht="15.75" customHeight="1">
      <c r="A556" s="24"/>
      <c r="B556" s="24"/>
      <c r="C556" s="24"/>
      <c r="I556" s="24"/>
    </row>
    <row r="557" spans="1:9" ht="15.75" customHeight="1">
      <c r="A557" s="24"/>
      <c r="B557" s="24"/>
      <c r="C557" s="24"/>
      <c r="I557" s="24"/>
    </row>
    <row r="558" spans="1:9" ht="15.75" customHeight="1">
      <c r="A558" s="24"/>
      <c r="B558" s="24"/>
      <c r="C558" s="24"/>
      <c r="I558" s="24"/>
    </row>
    <row r="559" spans="1:9" ht="15.75" customHeight="1">
      <c r="A559" s="24"/>
      <c r="B559" s="24"/>
      <c r="C559" s="24"/>
      <c r="I559" s="24"/>
    </row>
    <row r="560" spans="1:9" ht="15.75" customHeight="1">
      <c r="A560" s="24"/>
      <c r="B560" s="24"/>
      <c r="C560" s="24"/>
      <c r="I560" s="24"/>
    </row>
    <row r="561" spans="1:9" ht="15.75" customHeight="1">
      <c r="A561" s="24"/>
      <c r="B561" s="24"/>
      <c r="C561" s="24"/>
      <c r="I561" s="24"/>
    </row>
    <row r="562" spans="1:9" ht="15.75" customHeight="1">
      <c r="A562" s="24"/>
      <c r="B562" s="24"/>
      <c r="C562" s="24"/>
      <c r="I562" s="24"/>
    </row>
    <row r="563" spans="1:9" ht="15.75" customHeight="1">
      <c r="A563" s="24"/>
      <c r="B563" s="24"/>
      <c r="C563" s="24"/>
      <c r="I563" s="24"/>
    </row>
    <row r="564" spans="1:9" ht="15.75" customHeight="1">
      <c r="A564" s="24"/>
      <c r="B564" s="24"/>
      <c r="C564" s="24"/>
      <c r="I564" s="24"/>
    </row>
    <row r="565" spans="1:9" ht="15.75" customHeight="1">
      <c r="A565" s="24"/>
      <c r="B565" s="24"/>
      <c r="C565" s="24"/>
      <c r="I565" s="24"/>
    </row>
    <row r="566" spans="1:9" ht="15.75" customHeight="1">
      <c r="A566" s="24"/>
      <c r="B566" s="24"/>
      <c r="C566" s="24"/>
      <c r="I566" s="24"/>
    </row>
    <row r="567" spans="1:9" ht="15.75" customHeight="1">
      <c r="A567" s="24"/>
      <c r="B567" s="24"/>
      <c r="C567" s="24"/>
      <c r="I567" s="24"/>
    </row>
    <row r="568" spans="1:9" ht="15.75" customHeight="1">
      <c r="A568" s="24"/>
      <c r="B568" s="24"/>
      <c r="C568" s="24"/>
      <c r="I568" s="24"/>
    </row>
    <row r="569" spans="1:9" ht="15.75" customHeight="1">
      <c r="A569" s="24"/>
      <c r="B569" s="24"/>
      <c r="C569" s="24"/>
      <c r="I569" s="24"/>
    </row>
    <row r="570" spans="1:9" ht="15.75" customHeight="1">
      <c r="A570" s="24"/>
      <c r="B570" s="24"/>
      <c r="C570" s="24"/>
      <c r="I570" s="24"/>
    </row>
    <row r="571" spans="1:9" ht="15.75" customHeight="1">
      <c r="A571" s="24"/>
      <c r="B571" s="24"/>
      <c r="C571" s="24"/>
      <c r="I571" s="24"/>
    </row>
    <row r="572" spans="1:9" ht="15.75" customHeight="1">
      <c r="A572" s="24"/>
      <c r="B572" s="24"/>
      <c r="C572" s="24"/>
      <c r="I572" s="24"/>
    </row>
    <row r="573" spans="1:9" ht="15.75" customHeight="1">
      <c r="A573" s="24"/>
      <c r="B573" s="24"/>
      <c r="C573" s="24"/>
      <c r="I573" s="24"/>
    </row>
    <row r="574" spans="1:9" ht="15.75" customHeight="1">
      <c r="A574" s="24"/>
      <c r="B574" s="24"/>
      <c r="C574" s="24"/>
      <c r="I574" s="24"/>
    </row>
    <row r="575" spans="1:9" ht="15.75" customHeight="1">
      <c r="A575" s="24"/>
      <c r="B575" s="24"/>
      <c r="C575" s="24"/>
      <c r="I575" s="24"/>
    </row>
    <row r="576" spans="1:9" ht="15.75" customHeight="1">
      <c r="A576" s="24"/>
      <c r="B576" s="24"/>
      <c r="C576" s="24"/>
      <c r="I576" s="24"/>
    </row>
    <row r="577" spans="1:9" ht="15.75" customHeight="1">
      <c r="A577" s="24"/>
      <c r="B577" s="24"/>
      <c r="C577" s="24"/>
      <c r="I577" s="24"/>
    </row>
    <row r="578" spans="1:9" ht="15.75" customHeight="1">
      <c r="A578" s="24"/>
      <c r="B578" s="24"/>
      <c r="C578" s="24"/>
      <c r="I578" s="24"/>
    </row>
    <row r="579" spans="1:9" ht="15.75" customHeight="1">
      <c r="A579" s="24"/>
      <c r="B579" s="24"/>
      <c r="C579" s="24"/>
      <c r="I579" s="24"/>
    </row>
    <row r="580" spans="1:9" ht="15.75" customHeight="1">
      <c r="A580" s="24"/>
      <c r="B580" s="24"/>
      <c r="C580" s="24"/>
      <c r="I580" s="24"/>
    </row>
    <row r="581" spans="1:9" ht="15.75" customHeight="1">
      <c r="A581" s="24"/>
      <c r="B581" s="24"/>
      <c r="C581" s="24"/>
      <c r="I581" s="24"/>
    </row>
    <row r="582" spans="1:9" ht="15.75" customHeight="1">
      <c r="A582" s="24"/>
      <c r="B582" s="24"/>
      <c r="C582" s="24"/>
      <c r="I582" s="24"/>
    </row>
    <row r="583" spans="1:9" ht="15.75" customHeight="1">
      <c r="A583" s="24"/>
      <c r="B583" s="24"/>
      <c r="C583" s="24"/>
      <c r="I583" s="24"/>
    </row>
    <row r="584" spans="1:9" ht="15.75" customHeight="1">
      <c r="A584" s="24"/>
      <c r="B584" s="24"/>
      <c r="C584" s="24"/>
      <c r="I584" s="24"/>
    </row>
    <row r="585" spans="1:9" ht="15.75" customHeight="1">
      <c r="A585" s="24"/>
      <c r="B585" s="24"/>
      <c r="C585" s="24"/>
      <c r="I585" s="24"/>
    </row>
    <row r="586" spans="1:9" ht="15.75" customHeight="1">
      <c r="A586" s="24"/>
      <c r="B586" s="24"/>
      <c r="C586" s="24"/>
      <c r="I586" s="24"/>
    </row>
    <row r="587" spans="1:9" ht="15.75" customHeight="1">
      <c r="A587" s="24"/>
      <c r="B587" s="24"/>
      <c r="C587" s="24"/>
      <c r="I587" s="24"/>
    </row>
    <row r="588" spans="1:9" ht="15.75" customHeight="1">
      <c r="A588" s="24"/>
      <c r="B588" s="24"/>
      <c r="C588" s="24"/>
      <c r="I588" s="24"/>
    </row>
    <row r="589" spans="1:9" ht="15.75" customHeight="1">
      <c r="A589" s="24"/>
      <c r="B589" s="24"/>
      <c r="C589" s="24"/>
      <c r="I589" s="24"/>
    </row>
    <row r="590" spans="1:9" ht="15.75" customHeight="1">
      <c r="A590" s="24"/>
      <c r="B590" s="24"/>
      <c r="C590" s="24"/>
      <c r="I590" s="24"/>
    </row>
    <row r="591" spans="1:9" ht="15.75" customHeight="1">
      <c r="A591" s="24"/>
      <c r="B591" s="24"/>
      <c r="C591" s="24"/>
      <c r="I591" s="24"/>
    </row>
    <row r="592" spans="1:9" ht="15.75" customHeight="1">
      <c r="A592" s="24"/>
      <c r="B592" s="24"/>
      <c r="C592" s="24"/>
      <c r="I592" s="24"/>
    </row>
    <row r="593" spans="1:9" ht="15.75" customHeight="1">
      <c r="A593" s="24"/>
      <c r="B593" s="24"/>
      <c r="C593" s="24"/>
      <c r="I593" s="24"/>
    </row>
    <row r="594" spans="1:9" ht="15.75" customHeight="1">
      <c r="A594" s="24"/>
      <c r="B594" s="24"/>
      <c r="C594" s="24"/>
      <c r="I594" s="24"/>
    </row>
    <row r="595" spans="1:9" ht="15.75" customHeight="1">
      <c r="A595" s="24"/>
      <c r="B595" s="24"/>
      <c r="C595" s="24"/>
      <c r="I595" s="24"/>
    </row>
    <row r="596" spans="1:9" ht="15.75" customHeight="1">
      <c r="A596" s="24"/>
      <c r="B596" s="24"/>
      <c r="C596" s="24"/>
      <c r="I596" s="24"/>
    </row>
    <row r="597" spans="1:9" ht="15.75" customHeight="1">
      <c r="A597" s="24"/>
      <c r="B597" s="24"/>
      <c r="C597" s="24"/>
      <c r="I597" s="24"/>
    </row>
    <row r="598" spans="1:9" ht="15.75" customHeight="1">
      <c r="A598" s="24"/>
      <c r="B598" s="24"/>
      <c r="C598" s="24"/>
      <c r="I598" s="24"/>
    </row>
    <row r="599" spans="1:9" ht="15.75" customHeight="1">
      <c r="A599" s="24"/>
      <c r="B599" s="24"/>
      <c r="C599" s="24"/>
      <c r="I599" s="24"/>
    </row>
    <row r="600" spans="1:9" ht="15.75" customHeight="1">
      <c r="A600" s="24"/>
      <c r="B600" s="24"/>
      <c r="C600" s="24"/>
      <c r="I600" s="24"/>
    </row>
    <row r="601" spans="1:9" ht="15.75" customHeight="1">
      <c r="A601" s="24"/>
      <c r="B601" s="24"/>
      <c r="C601" s="24"/>
      <c r="I601" s="24"/>
    </row>
    <row r="602" spans="1:9" ht="15.75" customHeight="1">
      <c r="A602" s="24"/>
      <c r="B602" s="24"/>
      <c r="C602" s="24"/>
      <c r="I602" s="24"/>
    </row>
    <row r="603" spans="1:9" ht="15.75" customHeight="1">
      <c r="A603" s="24"/>
      <c r="B603" s="24"/>
      <c r="C603" s="24"/>
      <c r="I603" s="24"/>
    </row>
    <row r="604" spans="1:9" ht="15.75" customHeight="1">
      <c r="A604" s="24"/>
      <c r="B604" s="24"/>
      <c r="C604" s="24"/>
      <c r="I604" s="24"/>
    </row>
    <row r="605" spans="1:9" ht="15.75" customHeight="1">
      <c r="A605" s="24"/>
      <c r="B605" s="24"/>
      <c r="C605" s="24"/>
      <c r="I605" s="24"/>
    </row>
    <row r="606" spans="1:9" ht="15.75" customHeight="1">
      <c r="A606" s="24"/>
      <c r="B606" s="24"/>
      <c r="C606" s="24"/>
      <c r="I606" s="24"/>
    </row>
    <row r="607" spans="1:9" ht="15.75" customHeight="1">
      <c r="A607" s="24"/>
      <c r="B607" s="24"/>
      <c r="C607" s="24"/>
      <c r="I607" s="24"/>
    </row>
    <row r="608" spans="1:9" ht="15.75" customHeight="1">
      <c r="A608" s="24"/>
      <c r="B608" s="24"/>
      <c r="C608" s="24"/>
      <c r="I608" s="24"/>
    </row>
    <row r="609" spans="1:9" ht="15.75" customHeight="1">
      <c r="A609" s="24"/>
      <c r="B609" s="24"/>
      <c r="C609" s="24"/>
      <c r="I609" s="24"/>
    </row>
    <row r="610" spans="1:9" ht="15.75" customHeight="1">
      <c r="A610" s="24"/>
      <c r="B610" s="24"/>
      <c r="C610" s="24"/>
      <c r="I610" s="24"/>
    </row>
    <row r="611" spans="1:9" ht="15.75" customHeight="1">
      <c r="A611" s="24"/>
      <c r="B611" s="24"/>
      <c r="C611" s="24"/>
      <c r="I611" s="24"/>
    </row>
    <row r="612" spans="1:9" ht="15.75" customHeight="1">
      <c r="A612" s="24"/>
      <c r="B612" s="24"/>
      <c r="C612" s="24"/>
      <c r="I612" s="24"/>
    </row>
    <row r="613" spans="1:9" ht="15.75" customHeight="1">
      <c r="A613" s="24"/>
      <c r="B613" s="24"/>
      <c r="C613" s="24"/>
      <c r="I613" s="24"/>
    </row>
    <row r="614" spans="1:9" ht="15.75" customHeight="1">
      <c r="A614" s="24"/>
      <c r="B614" s="24"/>
      <c r="C614" s="24"/>
      <c r="I614" s="24"/>
    </row>
    <row r="615" spans="1:9" ht="15.75" customHeight="1">
      <c r="A615" s="24"/>
      <c r="B615" s="24"/>
      <c r="C615" s="24"/>
      <c r="I615" s="24"/>
    </row>
    <row r="616" spans="1:9" ht="15.75" customHeight="1">
      <c r="A616" s="24"/>
      <c r="B616" s="24"/>
      <c r="C616" s="24"/>
      <c r="I616" s="24"/>
    </row>
    <row r="617" spans="1:9" ht="15.75" customHeight="1">
      <c r="A617" s="24"/>
      <c r="B617" s="24"/>
      <c r="C617" s="24"/>
      <c r="I617" s="24"/>
    </row>
    <row r="618" spans="1:9" ht="15.75" customHeight="1">
      <c r="A618" s="24"/>
      <c r="B618" s="24"/>
      <c r="C618" s="24"/>
      <c r="I618" s="24"/>
    </row>
    <row r="619" spans="1:9" ht="15.75" customHeight="1">
      <c r="A619" s="24"/>
      <c r="B619" s="24"/>
      <c r="C619" s="24"/>
      <c r="I619" s="24"/>
    </row>
    <row r="620" spans="1:9" ht="15.75" customHeight="1">
      <c r="A620" s="24"/>
      <c r="B620" s="24"/>
      <c r="C620" s="24"/>
      <c r="I620" s="24"/>
    </row>
    <row r="621" spans="1:9" ht="15.75" customHeight="1">
      <c r="A621" s="24"/>
      <c r="B621" s="24"/>
      <c r="C621" s="24"/>
      <c r="I621" s="24"/>
    </row>
    <row r="622" spans="1:9" ht="15.75" customHeight="1">
      <c r="A622" s="24"/>
      <c r="B622" s="24"/>
      <c r="C622" s="24"/>
      <c r="I622" s="24"/>
    </row>
    <row r="623" spans="1:9" ht="15.75" customHeight="1">
      <c r="A623" s="24"/>
      <c r="B623" s="24"/>
      <c r="C623" s="24"/>
      <c r="I623" s="24"/>
    </row>
    <row r="624" spans="1:9" ht="15.75" customHeight="1">
      <c r="A624" s="24"/>
      <c r="B624" s="24"/>
      <c r="C624" s="24"/>
      <c r="I624" s="24"/>
    </row>
    <row r="625" spans="1:9" ht="15.75" customHeight="1">
      <c r="A625" s="24"/>
      <c r="B625" s="24"/>
      <c r="C625" s="24"/>
      <c r="I625" s="24"/>
    </row>
    <row r="626" spans="1:9" ht="15.75" customHeight="1">
      <c r="A626" s="24"/>
      <c r="B626" s="24"/>
      <c r="C626" s="24"/>
      <c r="I626" s="24"/>
    </row>
    <row r="627" spans="1:9" ht="15.75" customHeight="1">
      <c r="A627" s="24"/>
      <c r="B627" s="24"/>
      <c r="C627" s="24"/>
      <c r="I627" s="24"/>
    </row>
    <row r="628" spans="1:9" ht="15.75" customHeight="1">
      <c r="A628" s="24"/>
      <c r="B628" s="24"/>
      <c r="C628" s="24"/>
      <c r="I628" s="24"/>
    </row>
    <row r="629" spans="1:9" ht="15.75" customHeight="1">
      <c r="A629" s="24"/>
      <c r="B629" s="24"/>
      <c r="C629" s="24"/>
      <c r="I629" s="24"/>
    </row>
    <row r="630" spans="1:9" ht="15.75" customHeight="1">
      <c r="A630" s="24"/>
      <c r="B630" s="24"/>
      <c r="C630" s="24"/>
      <c r="I630" s="24"/>
    </row>
    <row r="631" spans="1:9" ht="15.75" customHeight="1">
      <c r="A631" s="24"/>
      <c r="B631" s="24"/>
      <c r="C631" s="24"/>
      <c r="I631" s="24"/>
    </row>
    <row r="632" spans="1:9" ht="15.75" customHeight="1">
      <c r="A632" s="24"/>
      <c r="B632" s="24"/>
      <c r="C632" s="24"/>
      <c r="I632" s="24"/>
    </row>
    <row r="633" spans="1:9" ht="15.75" customHeight="1">
      <c r="A633" s="24"/>
      <c r="B633" s="24"/>
      <c r="C633" s="24"/>
      <c r="I633" s="24"/>
    </row>
    <row r="634" spans="1:9" ht="15.75" customHeight="1">
      <c r="A634" s="24"/>
      <c r="B634" s="24"/>
      <c r="C634" s="24"/>
      <c r="I634" s="24"/>
    </row>
    <row r="635" spans="1:9" ht="15.75" customHeight="1">
      <c r="A635" s="24"/>
      <c r="B635" s="24"/>
      <c r="C635" s="24"/>
      <c r="I635" s="24"/>
    </row>
    <row r="636" spans="1:9" ht="15.75" customHeight="1">
      <c r="A636" s="24"/>
      <c r="B636" s="24"/>
      <c r="C636" s="24"/>
      <c r="I636" s="24"/>
    </row>
    <row r="637" spans="1:9" ht="15.75" customHeight="1">
      <c r="A637" s="24"/>
      <c r="B637" s="24"/>
      <c r="C637" s="24"/>
      <c r="I637" s="24"/>
    </row>
    <row r="638" spans="1:9" ht="15.75" customHeight="1">
      <c r="A638" s="24"/>
      <c r="B638" s="24"/>
      <c r="C638" s="24"/>
      <c r="I638" s="24"/>
    </row>
    <row r="639" spans="1:9" ht="15.75" customHeight="1">
      <c r="A639" s="24"/>
      <c r="B639" s="24"/>
      <c r="C639" s="24"/>
      <c r="I639" s="24"/>
    </row>
    <row r="640" spans="1:9" ht="15.75" customHeight="1">
      <c r="A640" s="24"/>
      <c r="B640" s="24"/>
      <c r="C640" s="24"/>
      <c r="I640" s="24"/>
    </row>
    <row r="641" spans="1:9" ht="15.75" customHeight="1">
      <c r="A641" s="24"/>
      <c r="B641" s="24"/>
      <c r="C641" s="24"/>
      <c r="I641" s="24"/>
    </row>
    <row r="642" spans="1:9" ht="15.75" customHeight="1">
      <c r="A642" s="24"/>
      <c r="B642" s="24"/>
      <c r="C642" s="24"/>
      <c r="I642" s="24"/>
    </row>
    <row r="643" spans="1:9" ht="15.75" customHeight="1">
      <c r="A643" s="24"/>
      <c r="B643" s="24"/>
      <c r="C643" s="24"/>
      <c r="I643" s="24"/>
    </row>
    <row r="644" spans="1:9" ht="15.75" customHeight="1">
      <c r="A644" s="24"/>
      <c r="B644" s="24"/>
      <c r="C644" s="24"/>
      <c r="I644" s="24"/>
    </row>
    <row r="645" spans="1:9" ht="15.75" customHeight="1">
      <c r="A645" s="24"/>
      <c r="B645" s="24"/>
      <c r="C645" s="24"/>
      <c r="I645" s="24"/>
    </row>
    <row r="646" spans="1:9" ht="15.75" customHeight="1">
      <c r="A646" s="24"/>
      <c r="B646" s="24"/>
      <c r="C646" s="24"/>
      <c r="I646" s="24"/>
    </row>
    <row r="647" spans="1:9" ht="15.75" customHeight="1">
      <c r="A647" s="24"/>
      <c r="B647" s="24"/>
      <c r="C647" s="24"/>
      <c r="I647" s="24"/>
    </row>
    <row r="648" spans="1:9" ht="15.75" customHeight="1">
      <c r="A648" s="24"/>
      <c r="B648" s="24"/>
      <c r="C648" s="24"/>
      <c r="I648" s="24"/>
    </row>
    <row r="649" spans="1:9" ht="15.75" customHeight="1">
      <c r="A649" s="24"/>
      <c r="B649" s="24"/>
      <c r="C649" s="24"/>
      <c r="I649" s="24"/>
    </row>
    <row r="650" spans="1:9" ht="15.75" customHeight="1">
      <c r="A650" s="24"/>
      <c r="B650" s="24"/>
      <c r="C650" s="24"/>
      <c r="I650" s="24"/>
    </row>
    <row r="651" spans="1:9" ht="15.75" customHeight="1">
      <c r="A651" s="24"/>
      <c r="B651" s="24"/>
      <c r="C651" s="24"/>
      <c r="I651" s="24"/>
    </row>
    <row r="652" spans="1:9" ht="15.75" customHeight="1">
      <c r="A652" s="24"/>
      <c r="B652" s="24"/>
      <c r="C652" s="24"/>
      <c r="I652" s="24"/>
    </row>
    <row r="653" spans="1:9" ht="15.75" customHeight="1">
      <c r="A653" s="24"/>
      <c r="B653" s="24"/>
      <c r="C653" s="24"/>
      <c r="I653" s="24"/>
    </row>
    <row r="654" spans="1:9" ht="15.75" customHeight="1">
      <c r="A654" s="24"/>
      <c r="B654" s="24"/>
      <c r="C654" s="24"/>
      <c r="I654" s="24"/>
    </row>
    <row r="655" spans="1:9" ht="15.75" customHeight="1">
      <c r="A655" s="24"/>
      <c r="B655" s="24"/>
      <c r="C655" s="24"/>
      <c r="I655" s="24"/>
    </row>
    <row r="656" spans="1:9" ht="15.75" customHeight="1">
      <c r="A656" s="24"/>
      <c r="B656" s="24"/>
      <c r="C656" s="24"/>
      <c r="I656" s="24"/>
    </row>
    <row r="657" spans="1:9" ht="15.75" customHeight="1">
      <c r="A657" s="24"/>
      <c r="B657" s="24"/>
      <c r="C657" s="24"/>
      <c r="I657" s="24"/>
    </row>
    <row r="658" spans="1:9" ht="15.75" customHeight="1">
      <c r="A658" s="24"/>
      <c r="B658" s="24"/>
      <c r="C658" s="24"/>
      <c r="I658" s="24"/>
    </row>
    <row r="659" spans="1:9" ht="15.75" customHeight="1">
      <c r="A659" s="24"/>
      <c r="B659" s="24"/>
      <c r="C659" s="24"/>
      <c r="I659" s="24"/>
    </row>
    <row r="660" spans="1:9" ht="15.75" customHeight="1">
      <c r="A660" s="24"/>
      <c r="B660" s="24"/>
      <c r="C660" s="24"/>
      <c r="I660" s="24"/>
    </row>
    <row r="661" spans="1:9" ht="15.75" customHeight="1">
      <c r="A661" s="24"/>
      <c r="B661" s="24"/>
      <c r="C661" s="24"/>
      <c r="I661" s="24"/>
    </row>
    <row r="662" spans="1:9" ht="15.75" customHeight="1">
      <c r="A662" s="24"/>
      <c r="B662" s="24"/>
      <c r="C662" s="24"/>
      <c r="I662" s="24"/>
    </row>
    <row r="663" spans="1:9" ht="15.75" customHeight="1">
      <c r="A663" s="24"/>
      <c r="B663" s="24"/>
      <c r="C663" s="24"/>
      <c r="I663" s="24"/>
    </row>
    <row r="664" spans="1:9" ht="15.75" customHeight="1">
      <c r="A664" s="24"/>
      <c r="B664" s="24"/>
      <c r="C664" s="24"/>
      <c r="I664" s="24"/>
    </row>
    <row r="665" spans="1:9" ht="15.75" customHeight="1">
      <c r="A665" s="24"/>
      <c r="B665" s="24"/>
      <c r="C665" s="24"/>
      <c r="I665" s="24"/>
    </row>
    <row r="666" spans="1:9" ht="15.75" customHeight="1">
      <c r="A666" s="24"/>
      <c r="B666" s="24"/>
      <c r="C666" s="24"/>
      <c r="I666" s="24"/>
    </row>
    <row r="667" spans="1:9" ht="15.75" customHeight="1">
      <c r="A667" s="24"/>
      <c r="B667" s="24"/>
      <c r="C667" s="24"/>
      <c r="I667" s="24"/>
    </row>
    <row r="668" spans="1:9" ht="15.75" customHeight="1">
      <c r="A668" s="24"/>
      <c r="B668" s="24"/>
      <c r="C668" s="24"/>
      <c r="I668" s="24"/>
    </row>
    <row r="669" spans="1:9" ht="15.75" customHeight="1">
      <c r="A669" s="24"/>
      <c r="B669" s="24"/>
      <c r="C669" s="24"/>
      <c r="I669" s="24"/>
    </row>
    <row r="670" spans="1:9" ht="15.75" customHeight="1">
      <c r="A670" s="24"/>
      <c r="B670" s="24"/>
      <c r="C670" s="24"/>
      <c r="I670" s="24"/>
    </row>
    <row r="671" spans="1:9" ht="15.75" customHeight="1">
      <c r="A671" s="24"/>
      <c r="B671" s="24"/>
      <c r="C671" s="24"/>
      <c r="I671" s="24"/>
    </row>
    <row r="672" spans="1:9" ht="15.75" customHeight="1">
      <c r="A672" s="24"/>
      <c r="B672" s="24"/>
      <c r="C672" s="24"/>
      <c r="I672" s="24"/>
    </row>
    <row r="673" spans="1:9" ht="15.75" customHeight="1">
      <c r="A673" s="24"/>
      <c r="B673" s="24"/>
      <c r="C673" s="24"/>
      <c r="I673" s="24"/>
    </row>
    <row r="674" spans="1:9" ht="15.75" customHeight="1">
      <c r="A674" s="24"/>
      <c r="B674" s="24"/>
      <c r="C674" s="24"/>
      <c r="I674" s="24"/>
    </row>
    <row r="675" spans="1:9" ht="15.75" customHeight="1">
      <c r="A675" s="24"/>
      <c r="B675" s="24"/>
      <c r="C675" s="24"/>
      <c r="I675" s="24"/>
    </row>
    <row r="676" spans="1:9" ht="15.75" customHeight="1">
      <c r="A676" s="24"/>
      <c r="B676" s="24"/>
      <c r="C676" s="24"/>
      <c r="I676" s="24"/>
    </row>
    <row r="677" spans="1:9" ht="15.75" customHeight="1">
      <c r="A677" s="24"/>
      <c r="B677" s="24"/>
      <c r="C677" s="24"/>
      <c r="I677" s="24"/>
    </row>
    <row r="678" spans="1:9" ht="15.75" customHeight="1">
      <c r="A678" s="24"/>
      <c r="B678" s="24"/>
      <c r="C678" s="24"/>
      <c r="I678" s="24"/>
    </row>
    <row r="679" spans="1:9" ht="15.75" customHeight="1">
      <c r="A679" s="24"/>
      <c r="B679" s="24"/>
      <c r="C679" s="24"/>
      <c r="I679" s="24"/>
    </row>
    <row r="680" spans="1:9" ht="15.75" customHeight="1">
      <c r="A680" s="24"/>
      <c r="B680" s="24"/>
      <c r="C680" s="24"/>
      <c r="I680" s="24"/>
    </row>
    <row r="681" spans="1:9" ht="15.75" customHeight="1">
      <c r="A681" s="24"/>
      <c r="B681" s="24"/>
      <c r="C681" s="24"/>
      <c r="I681" s="24"/>
    </row>
    <row r="682" spans="1:9" ht="15.75" customHeight="1">
      <c r="A682" s="24"/>
      <c r="B682" s="24"/>
      <c r="C682" s="24"/>
      <c r="I682" s="24"/>
    </row>
    <row r="683" spans="1:9" ht="15.75" customHeight="1">
      <c r="A683" s="24"/>
      <c r="B683" s="24"/>
      <c r="C683" s="24"/>
      <c r="I683" s="24"/>
    </row>
    <row r="684" spans="1:9" ht="15.75" customHeight="1">
      <c r="A684" s="24"/>
      <c r="B684" s="24"/>
      <c r="C684" s="24"/>
      <c r="I684" s="24"/>
    </row>
    <row r="685" spans="1:9" ht="15.75" customHeight="1">
      <c r="A685" s="24"/>
      <c r="B685" s="24"/>
      <c r="C685" s="24"/>
      <c r="I685" s="24"/>
    </row>
    <row r="686" spans="1:9" ht="15.75" customHeight="1">
      <c r="A686" s="24"/>
      <c r="B686" s="24"/>
      <c r="C686" s="24"/>
      <c r="I686" s="24"/>
    </row>
    <row r="687" spans="1:9" ht="15.75" customHeight="1">
      <c r="A687" s="24"/>
      <c r="B687" s="24"/>
      <c r="C687" s="24"/>
      <c r="I687" s="24"/>
    </row>
    <row r="688" spans="1:9" ht="15.75" customHeight="1">
      <c r="A688" s="24"/>
      <c r="B688" s="24"/>
      <c r="C688" s="24"/>
      <c r="I688" s="24"/>
    </row>
    <row r="689" spans="1:9" ht="15.75" customHeight="1">
      <c r="A689" s="24"/>
      <c r="B689" s="24"/>
      <c r="C689" s="24"/>
      <c r="I689" s="24"/>
    </row>
    <row r="690" spans="1:9" ht="15.75" customHeight="1">
      <c r="A690" s="24"/>
      <c r="B690" s="24"/>
      <c r="C690" s="24"/>
      <c r="I690" s="24"/>
    </row>
    <row r="691" spans="1:9" ht="15.75" customHeight="1">
      <c r="A691" s="24"/>
      <c r="B691" s="24"/>
      <c r="C691" s="24"/>
      <c r="I691" s="24"/>
    </row>
    <row r="692" spans="1:9" ht="15.75" customHeight="1">
      <c r="A692" s="24"/>
      <c r="B692" s="24"/>
      <c r="C692" s="24"/>
      <c r="I692" s="24"/>
    </row>
    <row r="693" spans="1:9" ht="15.75" customHeight="1">
      <c r="A693" s="24"/>
      <c r="B693" s="24"/>
      <c r="C693" s="24"/>
      <c r="I693" s="24"/>
    </row>
    <row r="694" spans="1:9" ht="15.75" customHeight="1">
      <c r="A694" s="24"/>
      <c r="B694" s="24"/>
      <c r="C694" s="24"/>
      <c r="I694" s="24"/>
    </row>
    <row r="695" spans="1:9" ht="15.75" customHeight="1">
      <c r="A695" s="24"/>
      <c r="B695" s="24"/>
      <c r="C695" s="24"/>
      <c r="I695" s="24"/>
    </row>
    <row r="696" spans="1:9" ht="15.75" customHeight="1">
      <c r="A696" s="24"/>
      <c r="B696" s="24"/>
      <c r="C696" s="24"/>
      <c r="I696" s="24"/>
    </row>
    <row r="697" spans="1:9" ht="15.75" customHeight="1">
      <c r="A697" s="24"/>
      <c r="B697" s="24"/>
      <c r="C697" s="24"/>
      <c r="I697" s="24"/>
    </row>
    <row r="698" spans="1:9" ht="15.75" customHeight="1">
      <c r="A698" s="24"/>
      <c r="B698" s="24"/>
      <c r="C698" s="24"/>
      <c r="I698" s="24"/>
    </row>
    <row r="699" spans="1:9" ht="15.75" customHeight="1">
      <c r="A699" s="24"/>
      <c r="B699" s="24"/>
      <c r="C699" s="24"/>
      <c r="I699" s="24"/>
    </row>
    <row r="700" spans="1:9" ht="15.75" customHeight="1">
      <c r="A700" s="24"/>
      <c r="B700" s="24"/>
      <c r="C700" s="24"/>
      <c r="I700" s="24"/>
    </row>
    <row r="701" spans="1:9" ht="15.75" customHeight="1">
      <c r="A701" s="24"/>
      <c r="B701" s="24"/>
      <c r="C701" s="24"/>
      <c r="I701" s="24"/>
    </row>
    <row r="702" spans="1:9" ht="15.75" customHeight="1">
      <c r="A702" s="24"/>
      <c r="B702" s="24"/>
      <c r="C702" s="24"/>
      <c r="I702" s="24"/>
    </row>
    <row r="703" spans="1:9" ht="15.75" customHeight="1">
      <c r="A703" s="24"/>
      <c r="B703" s="24"/>
      <c r="C703" s="24"/>
      <c r="I703" s="24"/>
    </row>
    <row r="704" spans="1:9" ht="15.75" customHeight="1">
      <c r="A704" s="24"/>
      <c r="B704" s="24"/>
      <c r="C704" s="24"/>
      <c r="I704" s="24"/>
    </row>
    <row r="705" spans="1:9" ht="15.75" customHeight="1">
      <c r="A705" s="24"/>
      <c r="B705" s="24"/>
      <c r="C705" s="24"/>
      <c r="I705" s="24"/>
    </row>
    <row r="706" spans="1:9" ht="15.75" customHeight="1">
      <c r="A706" s="24"/>
      <c r="B706" s="24"/>
      <c r="C706" s="24"/>
      <c r="I706" s="24"/>
    </row>
    <row r="707" spans="1:9" ht="15.75" customHeight="1">
      <c r="A707" s="24"/>
      <c r="B707" s="24"/>
      <c r="C707" s="24"/>
      <c r="I707" s="24"/>
    </row>
    <row r="708" spans="1:9" ht="15.75" customHeight="1">
      <c r="A708" s="24"/>
      <c r="B708" s="24"/>
      <c r="C708" s="24"/>
      <c r="I708" s="24"/>
    </row>
    <row r="709" spans="1:9" ht="15.75" customHeight="1">
      <c r="A709" s="24"/>
      <c r="B709" s="24"/>
      <c r="C709" s="24"/>
      <c r="I709" s="24"/>
    </row>
    <row r="710" spans="1:9" ht="15.75" customHeight="1">
      <c r="A710" s="24"/>
      <c r="B710" s="24"/>
      <c r="C710" s="24"/>
      <c r="I710" s="24"/>
    </row>
    <row r="711" spans="1:9" ht="15.75" customHeight="1">
      <c r="A711" s="24"/>
      <c r="B711" s="24"/>
      <c r="C711" s="24"/>
      <c r="I711" s="24"/>
    </row>
    <row r="712" spans="1:9" ht="15.75" customHeight="1">
      <c r="A712" s="24"/>
      <c r="B712" s="24"/>
      <c r="C712" s="24"/>
      <c r="I712" s="24"/>
    </row>
    <row r="713" spans="1:9" ht="15.75" customHeight="1">
      <c r="A713" s="24"/>
      <c r="B713" s="24"/>
      <c r="C713" s="24"/>
      <c r="I713" s="24"/>
    </row>
    <row r="714" spans="1:9" ht="15.75" customHeight="1">
      <c r="A714" s="24"/>
      <c r="B714" s="24"/>
      <c r="C714" s="24"/>
      <c r="I714" s="24"/>
    </row>
    <row r="715" spans="1:9" ht="15.75" customHeight="1">
      <c r="A715" s="24"/>
      <c r="B715" s="24"/>
      <c r="C715" s="24"/>
      <c r="I715" s="24"/>
    </row>
    <row r="716" spans="1:9" ht="15.75" customHeight="1">
      <c r="A716" s="24"/>
      <c r="B716" s="24"/>
      <c r="C716" s="24"/>
      <c r="I716" s="24"/>
    </row>
    <row r="717" spans="1:9" ht="15.75" customHeight="1">
      <c r="A717" s="24"/>
      <c r="B717" s="24"/>
      <c r="C717" s="24"/>
      <c r="I717" s="24"/>
    </row>
    <row r="718" spans="1:9" ht="15.75" customHeight="1">
      <c r="A718" s="24"/>
      <c r="B718" s="24"/>
      <c r="C718" s="24"/>
      <c r="I718" s="24"/>
    </row>
    <row r="719" spans="1:9" ht="15.75" customHeight="1">
      <c r="A719" s="24"/>
      <c r="B719" s="24"/>
      <c r="C719" s="24"/>
      <c r="I719" s="24"/>
    </row>
    <row r="720" spans="1:9" ht="15.75" customHeight="1">
      <c r="A720" s="24"/>
      <c r="B720" s="24"/>
      <c r="C720" s="24"/>
      <c r="I720" s="24"/>
    </row>
    <row r="721" spans="1:9" ht="15.75" customHeight="1">
      <c r="A721" s="24"/>
      <c r="B721" s="24"/>
      <c r="C721" s="24"/>
      <c r="I721" s="24"/>
    </row>
    <row r="722" spans="1:9" ht="15.75" customHeight="1">
      <c r="A722" s="24"/>
      <c r="B722" s="24"/>
      <c r="C722" s="24"/>
      <c r="I722" s="24"/>
    </row>
    <row r="723" spans="1:9" ht="15.75" customHeight="1">
      <c r="A723" s="24"/>
      <c r="B723" s="24"/>
      <c r="C723" s="24"/>
      <c r="I723" s="24"/>
    </row>
    <row r="724" spans="1:9" ht="15.75" customHeight="1">
      <c r="A724" s="24"/>
      <c r="B724" s="24"/>
      <c r="C724" s="24"/>
      <c r="I724" s="24"/>
    </row>
    <row r="725" spans="1:9" ht="15.75" customHeight="1">
      <c r="A725" s="24"/>
      <c r="B725" s="24"/>
      <c r="C725" s="24"/>
      <c r="I725" s="24"/>
    </row>
    <row r="726" spans="1:9" ht="15.75" customHeight="1">
      <c r="A726" s="24"/>
      <c r="B726" s="24"/>
      <c r="C726" s="24"/>
      <c r="I726" s="24"/>
    </row>
    <row r="727" spans="1:9" ht="15.75" customHeight="1">
      <c r="A727" s="24"/>
      <c r="B727" s="24"/>
      <c r="C727" s="24"/>
      <c r="I727" s="24"/>
    </row>
    <row r="728" spans="1:9" ht="15.75" customHeight="1">
      <c r="A728" s="24"/>
      <c r="B728" s="24"/>
      <c r="C728" s="24"/>
      <c r="I728" s="24"/>
    </row>
    <row r="729" spans="1:9" ht="15.75" customHeight="1">
      <c r="A729" s="24"/>
      <c r="B729" s="24"/>
      <c r="C729" s="24"/>
      <c r="I729" s="24"/>
    </row>
    <row r="730" spans="1:9" ht="15.75" customHeight="1">
      <c r="A730" s="24"/>
      <c r="B730" s="24"/>
      <c r="C730" s="24"/>
      <c r="I730" s="24"/>
    </row>
    <row r="731" spans="1:9" ht="15.75" customHeight="1">
      <c r="A731" s="24"/>
      <c r="B731" s="24"/>
      <c r="C731" s="24"/>
      <c r="I731" s="24"/>
    </row>
    <row r="732" spans="1:9" ht="15.75" customHeight="1">
      <c r="A732" s="24"/>
      <c r="B732" s="24"/>
      <c r="C732" s="24"/>
      <c r="I732" s="24"/>
    </row>
    <row r="733" spans="1:9" ht="15.75" customHeight="1">
      <c r="A733" s="24"/>
      <c r="B733" s="24"/>
      <c r="C733" s="24"/>
      <c r="I733" s="24"/>
    </row>
    <row r="734" spans="1:9" ht="15.75" customHeight="1">
      <c r="A734" s="24"/>
      <c r="B734" s="24"/>
      <c r="C734" s="24"/>
      <c r="I734" s="24"/>
    </row>
    <row r="735" spans="1:9" ht="15.75" customHeight="1">
      <c r="A735" s="24"/>
      <c r="B735" s="24"/>
      <c r="C735" s="24"/>
      <c r="I735" s="24"/>
    </row>
    <row r="736" spans="1:9" ht="15.75" customHeight="1">
      <c r="A736" s="24"/>
      <c r="B736" s="24"/>
      <c r="C736" s="24"/>
      <c r="I736" s="24"/>
    </row>
    <row r="737" spans="1:9" ht="15.75" customHeight="1">
      <c r="A737" s="24"/>
      <c r="B737" s="24"/>
      <c r="C737" s="24"/>
      <c r="I737" s="24"/>
    </row>
    <row r="738" spans="1:9" ht="15.75" customHeight="1">
      <c r="A738" s="24"/>
      <c r="B738" s="24"/>
      <c r="C738" s="24"/>
      <c r="I738" s="24"/>
    </row>
    <row r="739" spans="1:9" ht="15.75" customHeight="1">
      <c r="A739" s="24"/>
      <c r="B739" s="24"/>
      <c r="C739" s="24"/>
      <c r="I739" s="24"/>
    </row>
    <row r="740" spans="1:9" ht="15.75" customHeight="1">
      <c r="A740" s="24"/>
      <c r="B740" s="24"/>
      <c r="C740" s="24"/>
      <c r="I740" s="24"/>
    </row>
    <row r="741" spans="1:9" ht="15.75" customHeight="1">
      <c r="A741" s="24"/>
      <c r="B741" s="24"/>
      <c r="C741" s="24"/>
      <c r="I741" s="24"/>
    </row>
    <row r="742" spans="1:9" ht="15.75" customHeight="1">
      <c r="A742" s="24"/>
      <c r="B742" s="24"/>
      <c r="C742" s="24"/>
      <c r="I742" s="24"/>
    </row>
    <row r="743" spans="1:9" ht="15.75" customHeight="1">
      <c r="A743" s="24"/>
      <c r="B743" s="24"/>
      <c r="C743" s="24"/>
      <c r="I743" s="24"/>
    </row>
    <row r="744" spans="1:9" ht="15.75" customHeight="1">
      <c r="A744" s="24"/>
      <c r="B744" s="24"/>
      <c r="C744" s="24"/>
      <c r="I744" s="24"/>
    </row>
    <row r="745" spans="1:9" ht="15.75" customHeight="1">
      <c r="A745" s="24"/>
      <c r="B745" s="24"/>
      <c r="C745" s="24"/>
      <c r="I745" s="24"/>
    </row>
    <row r="746" spans="1:9" ht="15.75" customHeight="1">
      <c r="A746" s="24"/>
      <c r="B746" s="24"/>
      <c r="C746" s="24"/>
      <c r="I746" s="24"/>
    </row>
    <row r="747" spans="1:9" ht="15.75" customHeight="1">
      <c r="A747" s="24"/>
      <c r="B747" s="24"/>
      <c r="C747" s="24"/>
      <c r="I747" s="24"/>
    </row>
    <row r="748" spans="1:9" ht="15.75" customHeight="1">
      <c r="A748" s="24"/>
      <c r="B748" s="24"/>
      <c r="C748" s="24"/>
      <c r="I748" s="24"/>
    </row>
    <row r="749" spans="1:9" ht="15.75" customHeight="1">
      <c r="A749" s="24"/>
      <c r="B749" s="24"/>
      <c r="C749" s="24"/>
      <c r="I749" s="24"/>
    </row>
    <row r="750" spans="1:9" ht="15.75" customHeight="1">
      <c r="A750" s="24"/>
      <c r="B750" s="24"/>
      <c r="C750" s="24"/>
      <c r="I750" s="24"/>
    </row>
    <row r="751" spans="1:9" ht="15.75" customHeight="1">
      <c r="A751" s="24"/>
      <c r="B751" s="24"/>
      <c r="C751" s="24"/>
      <c r="I751" s="24"/>
    </row>
    <row r="752" spans="1:9" ht="15.75" customHeight="1">
      <c r="A752" s="24"/>
      <c r="B752" s="24"/>
      <c r="C752" s="24"/>
      <c r="I752" s="24"/>
    </row>
    <row r="753" spans="1:9" ht="15.75" customHeight="1">
      <c r="A753" s="24"/>
      <c r="B753" s="24"/>
      <c r="C753" s="24"/>
      <c r="I753" s="24"/>
    </row>
    <row r="754" spans="1:9" ht="15.75" customHeight="1">
      <c r="A754" s="24"/>
      <c r="B754" s="24"/>
      <c r="C754" s="24"/>
      <c r="I754" s="24"/>
    </row>
    <row r="755" spans="1:9" ht="15.75" customHeight="1">
      <c r="A755" s="24"/>
      <c r="B755" s="24"/>
      <c r="C755" s="24"/>
      <c r="I755" s="24"/>
    </row>
    <row r="756" spans="1:9" ht="15.75" customHeight="1">
      <c r="A756" s="24"/>
      <c r="B756" s="24"/>
      <c r="C756" s="24"/>
      <c r="I756" s="24"/>
    </row>
    <row r="757" spans="1:9" ht="15.75" customHeight="1">
      <c r="A757" s="24"/>
      <c r="B757" s="24"/>
      <c r="C757" s="24"/>
      <c r="I757" s="24"/>
    </row>
    <row r="758" spans="1:9" ht="15.75" customHeight="1">
      <c r="A758" s="24"/>
      <c r="B758" s="24"/>
      <c r="C758" s="24"/>
      <c r="I758" s="24"/>
    </row>
    <row r="759" spans="1:9" ht="15.75" customHeight="1">
      <c r="A759" s="24"/>
      <c r="B759" s="24"/>
      <c r="C759" s="24"/>
      <c r="I759" s="24"/>
    </row>
    <row r="760" spans="1:9" ht="15.75" customHeight="1">
      <c r="A760" s="24"/>
      <c r="B760" s="24"/>
      <c r="C760" s="24"/>
      <c r="I760" s="24"/>
    </row>
    <row r="761" spans="1:9" ht="15.75" customHeight="1">
      <c r="A761" s="24"/>
      <c r="B761" s="24"/>
      <c r="C761" s="24"/>
      <c r="I761" s="24"/>
    </row>
    <row r="762" spans="1:9" ht="15.75" customHeight="1">
      <c r="A762" s="24"/>
      <c r="B762" s="24"/>
      <c r="C762" s="24"/>
      <c r="I762" s="24"/>
    </row>
    <row r="763" spans="1:9" ht="15.75" customHeight="1">
      <c r="A763" s="24"/>
      <c r="B763" s="24"/>
      <c r="C763" s="24"/>
      <c r="I763" s="24"/>
    </row>
    <row r="764" spans="1:9" ht="15.75" customHeight="1">
      <c r="A764" s="24"/>
      <c r="B764" s="24"/>
      <c r="C764" s="24"/>
      <c r="I764" s="24"/>
    </row>
    <row r="765" spans="1:9" ht="15.75" customHeight="1">
      <c r="A765" s="24"/>
      <c r="B765" s="24"/>
      <c r="C765" s="24"/>
      <c r="I765" s="24"/>
    </row>
    <row r="766" spans="1:9" ht="15.75" customHeight="1">
      <c r="A766" s="24"/>
      <c r="B766" s="24"/>
      <c r="C766" s="24"/>
      <c r="I766" s="24"/>
    </row>
    <row r="767" spans="1:9" ht="15.75" customHeight="1">
      <c r="A767" s="24"/>
      <c r="B767" s="24"/>
      <c r="C767" s="24"/>
      <c r="I767" s="24"/>
    </row>
    <row r="768" spans="1:9" ht="15.75" customHeight="1">
      <c r="A768" s="24"/>
      <c r="B768" s="24"/>
      <c r="C768" s="24"/>
      <c r="I768" s="24"/>
    </row>
    <row r="769" spans="1:9" ht="15.75" customHeight="1">
      <c r="A769" s="24"/>
      <c r="B769" s="24"/>
      <c r="C769" s="24"/>
      <c r="I769" s="24"/>
    </row>
    <row r="770" spans="1:9" ht="15.75" customHeight="1">
      <c r="A770" s="24"/>
      <c r="B770" s="24"/>
      <c r="C770" s="24"/>
      <c r="I770" s="24"/>
    </row>
    <row r="771" spans="1:9" ht="15.75" customHeight="1">
      <c r="A771" s="24"/>
      <c r="B771" s="24"/>
      <c r="C771" s="24"/>
      <c r="I771" s="24"/>
    </row>
    <row r="772" spans="1:9" ht="15.75" customHeight="1">
      <c r="A772" s="24"/>
      <c r="B772" s="24"/>
      <c r="C772" s="24"/>
      <c r="I772" s="24"/>
    </row>
    <row r="773" spans="1:9" ht="15.75" customHeight="1">
      <c r="A773" s="24"/>
      <c r="B773" s="24"/>
      <c r="C773" s="24"/>
      <c r="I773" s="24"/>
    </row>
    <row r="774" spans="1:9" ht="15.75" customHeight="1">
      <c r="A774" s="24"/>
      <c r="B774" s="24"/>
      <c r="C774" s="24"/>
      <c r="I774" s="24"/>
    </row>
    <row r="775" spans="1:9" ht="15.75" customHeight="1">
      <c r="A775" s="24"/>
      <c r="B775" s="24"/>
      <c r="C775" s="24"/>
      <c r="I775" s="24"/>
    </row>
    <row r="776" spans="1:9" ht="15.75" customHeight="1">
      <c r="A776" s="24"/>
      <c r="B776" s="24"/>
      <c r="C776" s="24"/>
      <c r="I776" s="24"/>
    </row>
    <row r="777" spans="1:9" ht="15.75" customHeight="1">
      <c r="A777" s="24"/>
      <c r="B777" s="24"/>
      <c r="C777" s="24"/>
      <c r="I777" s="24"/>
    </row>
    <row r="778" spans="1:9" ht="15.75" customHeight="1">
      <c r="A778" s="24"/>
      <c r="B778" s="24"/>
      <c r="C778" s="24"/>
      <c r="I778" s="24"/>
    </row>
    <row r="779" spans="1:9" ht="15.75" customHeight="1">
      <c r="A779" s="24"/>
      <c r="B779" s="24"/>
      <c r="C779" s="24"/>
      <c r="I779" s="24"/>
    </row>
    <row r="780" spans="1:9" ht="15.75" customHeight="1">
      <c r="A780" s="24"/>
      <c r="B780" s="24"/>
      <c r="C780" s="24"/>
      <c r="I780" s="24"/>
    </row>
    <row r="781" spans="1:9" ht="15.75" customHeight="1">
      <c r="A781" s="24"/>
      <c r="B781" s="24"/>
      <c r="C781" s="24"/>
      <c r="I781" s="24"/>
    </row>
    <row r="782" spans="1:9" ht="15.75" customHeight="1">
      <c r="A782" s="24"/>
      <c r="B782" s="24"/>
      <c r="C782" s="24"/>
      <c r="I782" s="24"/>
    </row>
    <row r="783" spans="1:9" ht="15.75" customHeight="1">
      <c r="A783" s="24"/>
      <c r="B783" s="24"/>
      <c r="C783" s="24"/>
      <c r="I783" s="24"/>
    </row>
    <row r="784" spans="1:9" ht="15.75" customHeight="1">
      <c r="A784" s="24"/>
      <c r="B784" s="24"/>
      <c r="C784" s="24"/>
      <c r="I784" s="24"/>
    </row>
    <row r="785" spans="1:9" ht="15.75" customHeight="1">
      <c r="A785" s="24"/>
      <c r="B785" s="24"/>
      <c r="C785" s="24"/>
      <c r="I785" s="24"/>
    </row>
    <row r="786" spans="1:9" ht="15.75" customHeight="1">
      <c r="A786" s="24"/>
      <c r="B786" s="24"/>
      <c r="C786" s="24"/>
      <c r="I786" s="24"/>
    </row>
    <row r="787" spans="1:9" ht="15.75" customHeight="1">
      <c r="A787" s="24"/>
      <c r="B787" s="24"/>
      <c r="C787" s="24"/>
      <c r="I787" s="24"/>
    </row>
    <row r="788" spans="1:9" ht="15.75" customHeight="1">
      <c r="A788" s="24"/>
      <c r="B788" s="24"/>
      <c r="C788" s="24"/>
      <c r="I788" s="24"/>
    </row>
    <row r="789" spans="1:9" ht="15.75" customHeight="1">
      <c r="A789" s="24"/>
      <c r="B789" s="24"/>
      <c r="C789" s="24"/>
      <c r="I789" s="24"/>
    </row>
    <row r="790" spans="1:9" ht="15.75" customHeight="1">
      <c r="A790" s="24"/>
      <c r="B790" s="24"/>
      <c r="C790" s="24"/>
      <c r="I790" s="24"/>
    </row>
    <row r="791" spans="1:9" ht="15.75" customHeight="1">
      <c r="A791" s="24"/>
      <c r="B791" s="24"/>
      <c r="C791" s="24"/>
      <c r="I791" s="24"/>
    </row>
    <row r="792" spans="1:9" ht="15.75" customHeight="1">
      <c r="A792" s="24"/>
      <c r="B792" s="24"/>
      <c r="C792" s="24"/>
      <c r="I792" s="24"/>
    </row>
    <row r="793" spans="1:9" ht="15.75" customHeight="1">
      <c r="A793" s="24"/>
      <c r="B793" s="24"/>
      <c r="C793" s="24"/>
      <c r="I793" s="24"/>
    </row>
    <row r="794" spans="1:9" ht="15.75" customHeight="1">
      <c r="A794" s="24"/>
      <c r="B794" s="24"/>
      <c r="C794" s="24"/>
      <c r="I794" s="24"/>
    </row>
    <row r="795" spans="1:9" ht="15.75" customHeight="1">
      <c r="A795" s="24"/>
      <c r="B795" s="24"/>
      <c r="C795" s="24"/>
      <c r="I795" s="24"/>
    </row>
    <row r="796" spans="1:9" ht="15.75" customHeight="1">
      <c r="A796" s="24"/>
      <c r="B796" s="24"/>
      <c r="C796" s="24"/>
      <c r="I796" s="24"/>
    </row>
    <row r="797" spans="1:9" ht="15.75" customHeight="1">
      <c r="A797" s="24"/>
      <c r="B797" s="24"/>
      <c r="C797" s="24"/>
      <c r="I797" s="24"/>
    </row>
    <row r="798" spans="1:9" ht="15.75" customHeight="1">
      <c r="A798" s="24"/>
      <c r="B798" s="24"/>
      <c r="C798" s="24"/>
      <c r="I798" s="24"/>
    </row>
    <row r="799" spans="1:9" ht="15.75" customHeight="1">
      <c r="A799" s="24"/>
      <c r="B799" s="24"/>
      <c r="C799" s="24"/>
      <c r="I799" s="24"/>
    </row>
    <row r="800" spans="1:9" ht="15.75" customHeight="1">
      <c r="A800" s="24"/>
      <c r="B800" s="24"/>
      <c r="C800" s="24"/>
      <c r="I800" s="24"/>
    </row>
    <row r="801" spans="1:9" ht="15.75" customHeight="1">
      <c r="A801" s="24"/>
      <c r="B801" s="24"/>
      <c r="C801" s="24"/>
      <c r="I801" s="24"/>
    </row>
    <row r="802" spans="1:9" ht="15.75" customHeight="1">
      <c r="A802" s="24"/>
      <c r="B802" s="24"/>
      <c r="C802" s="24"/>
      <c r="I802" s="24"/>
    </row>
    <row r="803" spans="1:9" ht="15.75" customHeight="1">
      <c r="A803" s="24"/>
      <c r="B803" s="24"/>
      <c r="C803" s="24"/>
      <c r="I803" s="24"/>
    </row>
    <row r="804" spans="1:9" ht="15.75" customHeight="1">
      <c r="A804" s="24"/>
      <c r="B804" s="24"/>
      <c r="C804" s="24"/>
      <c r="I804" s="24"/>
    </row>
    <row r="805" spans="1:9" ht="15.75" customHeight="1">
      <c r="A805" s="24"/>
      <c r="B805" s="24"/>
      <c r="C805" s="24"/>
      <c r="I805" s="24"/>
    </row>
    <row r="806" spans="1:9" ht="15.75" customHeight="1">
      <c r="A806" s="24"/>
      <c r="B806" s="24"/>
      <c r="C806" s="24"/>
      <c r="I806" s="24"/>
    </row>
    <row r="807" spans="1:9" ht="15.75" customHeight="1">
      <c r="A807" s="24"/>
      <c r="B807" s="24"/>
      <c r="C807" s="24"/>
      <c r="I807" s="24"/>
    </row>
    <row r="808" spans="1:9" ht="15.75" customHeight="1">
      <c r="A808" s="24"/>
      <c r="B808" s="24"/>
      <c r="C808" s="24"/>
      <c r="I808" s="24"/>
    </row>
    <row r="809" spans="1:9" ht="15.75" customHeight="1">
      <c r="A809" s="24"/>
      <c r="B809" s="24"/>
      <c r="C809" s="24"/>
      <c r="I809" s="24"/>
    </row>
    <row r="810" spans="1:9" ht="15.75" customHeight="1">
      <c r="A810" s="24"/>
      <c r="B810" s="24"/>
      <c r="C810" s="24"/>
      <c r="I810" s="24"/>
    </row>
    <row r="811" spans="1:9" ht="15.75" customHeight="1">
      <c r="A811" s="24"/>
      <c r="B811" s="24"/>
      <c r="C811" s="24"/>
      <c r="I811" s="24"/>
    </row>
    <row r="812" spans="1:9" ht="15.75" customHeight="1">
      <c r="A812" s="24"/>
      <c r="B812" s="24"/>
      <c r="C812" s="24"/>
      <c r="I812" s="24"/>
    </row>
    <row r="813" spans="1:9" ht="15.75" customHeight="1">
      <c r="A813" s="24"/>
      <c r="B813" s="24"/>
      <c r="C813" s="24"/>
      <c r="I813" s="24"/>
    </row>
    <row r="814" spans="1:9" ht="15.75" customHeight="1">
      <c r="A814" s="24"/>
      <c r="B814" s="24"/>
      <c r="C814" s="24"/>
      <c r="I814" s="24"/>
    </row>
    <row r="815" spans="1:9" ht="15.75" customHeight="1">
      <c r="A815" s="24"/>
      <c r="B815" s="24"/>
      <c r="C815" s="24"/>
      <c r="I815" s="24"/>
    </row>
    <row r="816" spans="1:9" ht="15.75" customHeight="1">
      <c r="A816" s="24"/>
      <c r="B816" s="24"/>
      <c r="C816" s="24"/>
      <c r="I816" s="24"/>
    </row>
    <row r="817" spans="1:9" ht="15.75" customHeight="1">
      <c r="A817" s="24"/>
      <c r="B817" s="24"/>
      <c r="C817" s="24"/>
      <c r="I817" s="24"/>
    </row>
    <row r="818" spans="1:9" ht="15.75" customHeight="1">
      <c r="A818" s="24"/>
      <c r="B818" s="24"/>
      <c r="C818" s="24"/>
      <c r="I818" s="24"/>
    </row>
    <row r="819" spans="1:9" ht="15.75" customHeight="1">
      <c r="A819" s="24"/>
      <c r="B819" s="24"/>
      <c r="C819" s="24"/>
      <c r="I819" s="24"/>
    </row>
    <row r="820" spans="1:9" ht="15.75" customHeight="1">
      <c r="A820" s="24"/>
      <c r="B820" s="24"/>
      <c r="C820" s="24"/>
      <c r="I820" s="24"/>
    </row>
    <row r="821" spans="1:9" ht="15.75" customHeight="1">
      <c r="A821" s="24"/>
      <c r="B821" s="24"/>
      <c r="C821" s="24"/>
      <c r="I821" s="24"/>
    </row>
    <row r="822" spans="1:9" ht="15.75" customHeight="1">
      <c r="A822" s="24"/>
      <c r="B822" s="24"/>
      <c r="C822" s="24"/>
      <c r="I822" s="24"/>
    </row>
    <row r="823" spans="1:9" ht="15.75" customHeight="1">
      <c r="A823" s="24"/>
      <c r="B823" s="24"/>
      <c r="C823" s="24"/>
      <c r="I823" s="24"/>
    </row>
    <row r="824" spans="1:9" ht="15.75" customHeight="1">
      <c r="A824" s="24"/>
      <c r="B824" s="24"/>
      <c r="C824" s="24"/>
      <c r="I824" s="24"/>
    </row>
    <row r="825" spans="1:9" ht="15.75" customHeight="1">
      <c r="A825" s="24"/>
      <c r="B825" s="24"/>
      <c r="C825" s="24"/>
      <c r="I825" s="24"/>
    </row>
    <row r="826" spans="1:9" ht="15.75" customHeight="1">
      <c r="A826" s="24"/>
      <c r="B826" s="24"/>
      <c r="C826" s="24"/>
      <c r="I826" s="24"/>
    </row>
    <row r="827" spans="1:9" ht="15.75" customHeight="1">
      <c r="A827" s="24"/>
      <c r="B827" s="24"/>
      <c r="C827" s="24"/>
      <c r="I827" s="24"/>
    </row>
    <row r="828" spans="1:9" ht="15.75" customHeight="1">
      <c r="A828" s="24"/>
      <c r="B828" s="24"/>
      <c r="C828" s="24"/>
      <c r="I828" s="24"/>
    </row>
    <row r="829" spans="1:9" ht="15.75" customHeight="1">
      <c r="A829" s="24"/>
      <c r="B829" s="24"/>
      <c r="C829" s="24"/>
      <c r="I829" s="24"/>
    </row>
    <row r="830" spans="1:9" ht="15.75" customHeight="1">
      <c r="A830" s="24"/>
      <c r="B830" s="24"/>
      <c r="C830" s="24"/>
      <c r="I830" s="24"/>
    </row>
    <row r="831" spans="1:9" ht="15.75" customHeight="1">
      <c r="A831" s="24"/>
      <c r="B831" s="24"/>
      <c r="C831" s="24"/>
      <c r="I831" s="24"/>
    </row>
    <row r="832" spans="1:9" ht="15.75" customHeight="1">
      <c r="A832" s="24"/>
      <c r="B832" s="24"/>
      <c r="C832" s="24"/>
      <c r="I832" s="24"/>
    </row>
    <row r="833" spans="1:9" ht="15.75" customHeight="1">
      <c r="A833" s="24"/>
      <c r="B833" s="24"/>
      <c r="C833" s="24"/>
      <c r="I833" s="24"/>
    </row>
    <row r="834" spans="1:9" ht="15.75" customHeight="1">
      <c r="A834" s="24"/>
      <c r="B834" s="24"/>
      <c r="C834" s="24"/>
      <c r="I834" s="24"/>
    </row>
    <row r="835" spans="1:9" ht="15.75" customHeight="1">
      <c r="A835" s="24"/>
      <c r="B835" s="24"/>
      <c r="C835" s="24"/>
      <c r="I835" s="24"/>
    </row>
    <row r="836" spans="1:9" ht="15.75" customHeight="1">
      <c r="A836" s="24"/>
      <c r="B836" s="24"/>
      <c r="C836" s="24"/>
      <c r="I836" s="24"/>
    </row>
    <row r="837" spans="1:9" ht="15.75" customHeight="1">
      <c r="A837" s="24"/>
      <c r="B837" s="24"/>
      <c r="C837" s="24"/>
      <c r="I837" s="24"/>
    </row>
    <row r="838" spans="1:9" ht="15.75" customHeight="1">
      <c r="A838" s="24"/>
      <c r="B838" s="24"/>
      <c r="C838" s="24"/>
      <c r="I838" s="24"/>
    </row>
    <row r="839" spans="1:9" ht="15.75" customHeight="1">
      <c r="A839" s="24"/>
      <c r="B839" s="24"/>
      <c r="C839" s="24"/>
      <c r="I839" s="24"/>
    </row>
    <row r="840" spans="1:9" ht="15.75" customHeight="1">
      <c r="A840" s="24"/>
      <c r="B840" s="24"/>
      <c r="C840" s="24"/>
      <c r="I840" s="24"/>
    </row>
    <row r="841" spans="1:9" ht="15.75" customHeight="1">
      <c r="A841" s="24"/>
      <c r="B841" s="24"/>
      <c r="C841" s="24"/>
      <c r="I841" s="24"/>
    </row>
    <row r="842" spans="1:9" ht="15.75" customHeight="1">
      <c r="A842" s="24"/>
      <c r="B842" s="24"/>
      <c r="C842" s="24"/>
      <c r="I842" s="24"/>
    </row>
    <row r="843" spans="1:9" ht="15.75" customHeight="1">
      <c r="A843" s="24"/>
      <c r="B843" s="24"/>
      <c r="C843" s="24"/>
      <c r="I843" s="24"/>
    </row>
    <row r="844" spans="1:9" ht="15.75" customHeight="1">
      <c r="A844" s="24"/>
      <c r="B844" s="24"/>
      <c r="C844" s="24"/>
      <c r="I844" s="24"/>
    </row>
    <row r="845" spans="1:9" ht="15.75" customHeight="1">
      <c r="A845" s="24"/>
      <c r="B845" s="24"/>
      <c r="C845" s="24"/>
      <c r="I845" s="24"/>
    </row>
    <row r="846" spans="1:9" ht="15.75" customHeight="1">
      <c r="A846" s="24"/>
      <c r="B846" s="24"/>
      <c r="C846" s="24"/>
      <c r="I846" s="24"/>
    </row>
    <row r="847" spans="1:9" ht="15.75" customHeight="1">
      <c r="A847" s="24"/>
      <c r="B847" s="24"/>
      <c r="C847" s="24"/>
      <c r="I847" s="24"/>
    </row>
    <row r="848" spans="1:9" ht="15.75" customHeight="1">
      <c r="A848" s="24"/>
      <c r="B848" s="24"/>
      <c r="C848" s="24"/>
      <c r="I848" s="24"/>
    </row>
    <row r="849" spans="1:9" ht="15.75" customHeight="1">
      <c r="A849" s="24"/>
      <c r="B849" s="24"/>
      <c r="C849" s="24"/>
      <c r="I849" s="24"/>
    </row>
    <row r="850" spans="1:9" ht="15.75" customHeight="1">
      <c r="A850" s="24"/>
      <c r="B850" s="24"/>
      <c r="C850" s="24"/>
      <c r="I850" s="24"/>
    </row>
    <row r="851" spans="1:9" ht="15.75" customHeight="1">
      <c r="A851" s="24"/>
      <c r="B851" s="24"/>
      <c r="C851" s="24"/>
      <c r="I851" s="24"/>
    </row>
    <row r="852" spans="1:9" ht="15.75" customHeight="1">
      <c r="A852" s="24"/>
      <c r="B852" s="24"/>
      <c r="C852" s="24"/>
      <c r="I852" s="24"/>
    </row>
    <row r="853" spans="1:9" ht="15.75" customHeight="1">
      <c r="A853" s="24"/>
      <c r="B853" s="24"/>
      <c r="C853" s="24"/>
      <c r="I853" s="24"/>
    </row>
    <row r="854" spans="1:9" ht="15.75" customHeight="1">
      <c r="A854" s="24"/>
      <c r="B854" s="24"/>
      <c r="C854" s="24"/>
      <c r="I854" s="24"/>
    </row>
    <row r="855" spans="1:9" ht="15.75" customHeight="1">
      <c r="A855" s="24"/>
      <c r="B855" s="24"/>
      <c r="C855" s="24"/>
      <c r="I855" s="24"/>
    </row>
    <row r="856" spans="1:9" ht="15.75" customHeight="1">
      <c r="A856" s="24"/>
      <c r="B856" s="24"/>
      <c r="C856" s="24"/>
      <c r="I856" s="24"/>
    </row>
    <row r="857" spans="1:9" ht="15.75" customHeight="1">
      <c r="A857" s="24"/>
      <c r="B857" s="24"/>
      <c r="C857" s="24"/>
      <c r="I857" s="24"/>
    </row>
    <row r="858" spans="1:9" ht="15.75" customHeight="1">
      <c r="A858" s="24"/>
      <c r="B858" s="24"/>
      <c r="C858" s="24"/>
      <c r="I858" s="24"/>
    </row>
    <row r="859" spans="1:9" ht="15.75" customHeight="1">
      <c r="A859" s="24"/>
      <c r="B859" s="24"/>
      <c r="C859" s="24"/>
      <c r="I859" s="24"/>
    </row>
    <row r="860" spans="1:9" ht="15.75" customHeight="1">
      <c r="A860" s="24"/>
      <c r="B860" s="24"/>
      <c r="C860" s="24"/>
      <c r="I860" s="24"/>
    </row>
    <row r="861" spans="1:9" ht="15.75" customHeight="1">
      <c r="A861" s="24"/>
      <c r="B861" s="24"/>
      <c r="C861" s="24"/>
      <c r="I861" s="24"/>
    </row>
    <row r="862" spans="1:9" ht="15.75" customHeight="1">
      <c r="A862" s="24"/>
      <c r="B862" s="24"/>
      <c r="C862" s="24"/>
      <c r="I862" s="24"/>
    </row>
    <row r="863" spans="1:9" ht="15.75" customHeight="1">
      <c r="A863" s="24"/>
      <c r="B863" s="24"/>
      <c r="C863" s="24"/>
      <c r="I863" s="24"/>
    </row>
    <row r="864" spans="1:9" ht="15.75" customHeight="1">
      <c r="A864" s="24"/>
      <c r="B864" s="24"/>
      <c r="C864" s="24"/>
      <c r="I864" s="24"/>
    </row>
    <row r="865" spans="1:9" ht="15.75" customHeight="1">
      <c r="A865" s="24"/>
      <c r="B865" s="24"/>
      <c r="C865" s="24"/>
      <c r="I865" s="24"/>
    </row>
    <row r="866" spans="1:9" ht="15.75" customHeight="1">
      <c r="A866" s="24"/>
      <c r="B866" s="24"/>
      <c r="C866" s="24"/>
      <c r="I866" s="24"/>
    </row>
    <row r="867" spans="1:9" ht="15.75" customHeight="1">
      <c r="A867" s="24"/>
      <c r="B867" s="24"/>
      <c r="C867" s="24"/>
      <c r="I867" s="24"/>
    </row>
    <row r="868" spans="1:9" ht="15.75" customHeight="1">
      <c r="A868" s="24"/>
      <c r="B868" s="24"/>
      <c r="C868" s="24"/>
      <c r="I868" s="24"/>
    </row>
    <row r="869" spans="1:9" ht="15.75" customHeight="1">
      <c r="A869" s="24"/>
      <c r="B869" s="24"/>
      <c r="C869" s="24"/>
      <c r="I869" s="24"/>
    </row>
    <row r="870" spans="1:9" ht="15.75" customHeight="1">
      <c r="A870" s="24"/>
      <c r="B870" s="24"/>
      <c r="C870" s="24"/>
      <c r="I870" s="24"/>
    </row>
    <row r="871" spans="1:9" ht="15.75" customHeight="1">
      <c r="A871" s="24"/>
      <c r="B871" s="24"/>
      <c r="C871" s="24"/>
      <c r="I871" s="24"/>
    </row>
    <row r="872" spans="1:9" ht="15.75" customHeight="1">
      <c r="A872" s="24"/>
      <c r="B872" s="24"/>
      <c r="C872" s="24"/>
      <c r="I872" s="24"/>
    </row>
    <row r="873" spans="1:9" ht="15.75" customHeight="1">
      <c r="A873" s="24"/>
      <c r="B873" s="24"/>
      <c r="C873" s="24"/>
      <c r="I873" s="24"/>
    </row>
    <row r="874" spans="1:9" ht="15.75" customHeight="1">
      <c r="A874" s="24"/>
      <c r="B874" s="24"/>
      <c r="C874" s="24"/>
      <c r="I874" s="24"/>
    </row>
    <row r="875" spans="1:9" ht="15.75" customHeight="1">
      <c r="A875" s="24"/>
      <c r="B875" s="24"/>
      <c r="C875" s="24"/>
      <c r="I875" s="24"/>
    </row>
    <row r="876" spans="1:9" ht="15.75" customHeight="1">
      <c r="A876" s="24"/>
      <c r="B876" s="24"/>
      <c r="C876" s="24"/>
      <c r="I876" s="24"/>
    </row>
    <row r="877" spans="1:9" ht="15.75" customHeight="1">
      <c r="A877" s="24"/>
      <c r="B877" s="24"/>
      <c r="C877" s="24"/>
      <c r="I877" s="24"/>
    </row>
    <row r="878" spans="1:9" ht="15.75" customHeight="1">
      <c r="A878" s="24"/>
      <c r="B878" s="24"/>
      <c r="C878" s="24"/>
      <c r="I878" s="24"/>
    </row>
    <row r="879" spans="1:9" ht="15.75" customHeight="1">
      <c r="A879" s="24"/>
      <c r="B879" s="24"/>
      <c r="C879" s="24"/>
      <c r="I879" s="24"/>
    </row>
    <row r="880" spans="1:9" ht="15.75" customHeight="1">
      <c r="A880" s="24"/>
      <c r="B880" s="24"/>
      <c r="C880" s="24"/>
      <c r="I880" s="24"/>
    </row>
    <row r="881" spans="1:9" ht="15.75" customHeight="1">
      <c r="A881" s="24"/>
      <c r="B881" s="24"/>
      <c r="C881" s="24"/>
      <c r="I881" s="24"/>
    </row>
    <row r="882" spans="1:9" ht="15.75" customHeight="1">
      <c r="A882" s="24"/>
      <c r="B882" s="24"/>
      <c r="C882" s="24"/>
      <c r="I882" s="24"/>
    </row>
    <row r="883" spans="1:9" ht="15.75" customHeight="1">
      <c r="A883" s="24"/>
      <c r="B883" s="24"/>
      <c r="C883" s="24"/>
      <c r="I883" s="24"/>
    </row>
    <row r="884" spans="1:9" ht="15.75" customHeight="1">
      <c r="A884" s="24"/>
      <c r="B884" s="24"/>
      <c r="C884" s="24"/>
      <c r="I884" s="24"/>
    </row>
    <row r="885" spans="1:9" ht="15.75" customHeight="1">
      <c r="A885" s="24"/>
      <c r="B885" s="24"/>
      <c r="C885" s="24"/>
      <c r="I885" s="24"/>
    </row>
    <row r="886" spans="1:9" ht="15.75" customHeight="1">
      <c r="A886" s="24"/>
      <c r="B886" s="24"/>
      <c r="C886" s="24"/>
      <c r="I886" s="24"/>
    </row>
    <row r="887" spans="1:9" ht="15.75" customHeight="1">
      <c r="A887" s="24"/>
      <c r="B887" s="24"/>
      <c r="C887" s="24"/>
      <c r="I887" s="24"/>
    </row>
    <row r="888" spans="1:9" ht="15.75" customHeight="1">
      <c r="A888" s="24"/>
      <c r="B888" s="24"/>
      <c r="C888" s="24"/>
      <c r="I888" s="24"/>
    </row>
    <row r="889" spans="1:9" ht="15.75" customHeight="1">
      <c r="A889" s="24"/>
      <c r="B889" s="24"/>
      <c r="C889" s="24"/>
      <c r="I889" s="24"/>
    </row>
    <row r="890" spans="1:9" ht="15.75" customHeight="1">
      <c r="A890" s="24"/>
      <c r="B890" s="24"/>
      <c r="C890" s="24"/>
      <c r="I890" s="24"/>
    </row>
    <row r="891" spans="1:9" ht="15.75" customHeight="1">
      <c r="A891" s="24"/>
      <c r="B891" s="24"/>
      <c r="C891" s="24"/>
      <c r="I891" s="24"/>
    </row>
    <row r="892" spans="1:9" ht="15.75" customHeight="1">
      <c r="A892" s="24"/>
      <c r="B892" s="24"/>
      <c r="C892" s="24"/>
      <c r="I892" s="24"/>
    </row>
    <row r="893" spans="1:9" ht="15.75" customHeight="1">
      <c r="A893" s="24"/>
      <c r="B893" s="24"/>
      <c r="C893" s="24"/>
      <c r="I893" s="24"/>
    </row>
    <row r="894" spans="1:9" ht="15.75" customHeight="1">
      <c r="A894" s="24"/>
      <c r="B894" s="24"/>
      <c r="C894" s="24"/>
      <c r="I894" s="24"/>
    </row>
    <row r="895" spans="1:9" ht="15.75" customHeight="1">
      <c r="A895" s="24"/>
      <c r="B895" s="24"/>
      <c r="C895" s="24"/>
      <c r="I895" s="24"/>
    </row>
    <row r="896" spans="1:9" ht="15.75" customHeight="1">
      <c r="A896" s="24"/>
      <c r="B896" s="24"/>
      <c r="C896" s="24"/>
      <c r="I896" s="24"/>
    </row>
    <row r="897" spans="1:9" ht="15.75" customHeight="1">
      <c r="A897" s="24"/>
      <c r="B897" s="24"/>
      <c r="C897" s="24"/>
      <c r="I897" s="24"/>
    </row>
    <row r="898" spans="1:9" ht="15.75" customHeight="1">
      <c r="A898" s="24"/>
      <c r="B898" s="24"/>
      <c r="C898" s="24"/>
      <c r="I898" s="24"/>
    </row>
    <row r="899" spans="1:9" ht="15.75" customHeight="1">
      <c r="A899" s="24"/>
      <c r="B899" s="24"/>
      <c r="C899" s="24"/>
      <c r="I899" s="24"/>
    </row>
    <row r="900" spans="1:9" ht="15.75" customHeight="1">
      <c r="A900" s="24"/>
      <c r="B900" s="24"/>
      <c r="C900" s="24"/>
      <c r="I900" s="24"/>
    </row>
    <row r="901" spans="1:9" ht="15.75" customHeight="1">
      <c r="A901" s="24"/>
      <c r="B901" s="24"/>
      <c r="C901" s="24"/>
      <c r="I901" s="24"/>
    </row>
    <row r="902" spans="1:9" ht="15.75" customHeight="1">
      <c r="A902" s="24"/>
      <c r="B902" s="24"/>
      <c r="C902" s="24"/>
      <c r="I902" s="24"/>
    </row>
    <row r="903" spans="1:9" ht="15.75" customHeight="1">
      <c r="A903" s="24"/>
      <c r="B903" s="24"/>
      <c r="C903" s="24"/>
      <c r="I903" s="24"/>
    </row>
    <row r="904" spans="1:9" ht="15.75" customHeight="1">
      <c r="A904" s="24"/>
      <c r="B904" s="24"/>
      <c r="C904" s="24"/>
      <c r="I904" s="24"/>
    </row>
    <row r="905" spans="1:9" ht="15.75" customHeight="1">
      <c r="A905" s="24"/>
      <c r="B905" s="24"/>
      <c r="C905" s="24"/>
      <c r="I905" s="24"/>
    </row>
    <row r="906" spans="1:9" ht="15.75" customHeight="1">
      <c r="A906" s="24"/>
      <c r="B906" s="24"/>
      <c r="C906" s="24"/>
      <c r="I906" s="24"/>
    </row>
    <row r="907" spans="1:9" ht="15.75" customHeight="1">
      <c r="A907" s="24"/>
      <c r="B907" s="24"/>
      <c r="C907" s="24"/>
      <c r="I907" s="24"/>
    </row>
    <row r="908" spans="1:9" ht="15.75" customHeight="1">
      <c r="A908" s="24"/>
      <c r="B908" s="24"/>
      <c r="C908" s="24"/>
      <c r="I908" s="24"/>
    </row>
    <row r="909" spans="1:9" ht="15.75" customHeight="1">
      <c r="A909" s="24"/>
      <c r="B909" s="24"/>
      <c r="C909" s="24"/>
      <c r="I909" s="24"/>
    </row>
    <row r="910" spans="1:9" ht="15.75" customHeight="1">
      <c r="A910" s="24"/>
      <c r="B910" s="24"/>
      <c r="C910" s="24"/>
      <c r="I910" s="24"/>
    </row>
    <row r="911" spans="1:9" ht="15.75" customHeight="1">
      <c r="A911" s="24"/>
      <c r="B911" s="24"/>
      <c r="C911" s="24"/>
      <c r="I911" s="24"/>
    </row>
    <row r="912" spans="1:9" ht="15.75" customHeight="1">
      <c r="A912" s="24"/>
      <c r="B912" s="24"/>
      <c r="C912" s="24"/>
      <c r="I912" s="24"/>
    </row>
    <row r="913" spans="1:9" ht="15.75" customHeight="1">
      <c r="A913" s="24"/>
      <c r="B913" s="24"/>
      <c r="C913" s="24"/>
      <c r="I913" s="24"/>
    </row>
    <row r="914" spans="1:9" ht="15.75" customHeight="1">
      <c r="A914" s="24"/>
      <c r="B914" s="24"/>
      <c r="C914" s="24"/>
      <c r="I914" s="24"/>
    </row>
    <row r="915" spans="1:9" ht="15.75" customHeight="1">
      <c r="A915" s="24"/>
      <c r="B915" s="24"/>
      <c r="C915" s="24"/>
      <c r="I915" s="24"/>
    </row>
    <row r="916" spans="1:9" ht="15.75" customHeight="1">
      <c r="A916" s="24"/>
      <c r="B916" s="24"/>
      <c r="C916" s="24"/>
      <c r="I916" s="24"/>
    </row>
    <row r="917" spans="1:9" ht="15.75" customHeight="1">
      <c r="A917" s="24"/>
      <c r="B917" s="24"/>
      <c r="C917" s="24"/>
      <c r="I917" s="24"/>
    </row>
    <row r="918" spans="1:9" ht="15.75" customHeight="1">
      <c r="A918" s="24"/>
      <c r="B918" s="24"/>
      <c r="C918" s="24"/>
      <c r="I918" s="24"/>
    </row>
    <row r="919" spans="1:9" ht="15.75" customHeight="1">
      <c r="A919" s="24"/>
      <c r="B919" s="24"/>
      <c r="C919" s="24"/>
      <c r="I919" s="24"/>
    </row>
    <row r="920" spans="1:9" ht="15.75" customHeight="1">
      <c r="A920" s="24"/>
      <c r="B920" s="24"/>
      <c r="C920" s="24"/>
      <c r="I920" s="24"/>
    </row>
    <row r="921" spans="1:9" ht="15.75" customHeight="1">
      <c r="A921" s="24"/>
      <c r="B921" s="24"/>
      <c r="C921" s="24"/>
      <c r="I921" s="24"/>
    </row>
    <row r="922" spans="1:9" ht="15.75" customHeight="1">
      <c r="A922" s="24"/>
      <c r="B922" s="24"/>
      <c r="C922" s="24"/>
      <c r="I922" s="24"/>
    </row>
    <row r="923" spans="1:9" ht="15.75" customHeight="1">
      <c r="A923" s="24"/>
      <c r="B923" s="24"/>
      <c r="C923" s="24"/>
      <c r="I923" s="24"/>
    </row>
    <row r="924" spans="1:9" ht="15.75" customHeight="1">
      <c r="A924" s="24"/>
      <c r="B924" s="24"/>
      <c r="C924" s="24"/>
      <c r="I924" s="24"/>
    </row>
    <row r="925" spans="1:9" ht="15.75" customHeight="1">
      <c r="A925" s="24"/>
      <c r="B925" s="24"/>
      <c r="C925" s="24"/>
      <c r="I925" s="24"/>
    </row>
    <row r="926" spans="1:9" ht="15.75" customHeight="1">
      <c r="A926" s="24"/>
      <c r="B926" s="24"/>
      <c r="C926" s="24"/>
      <c r="I926" s="24"/>
    </row>
    <row r="927" spans="1:9" ht="15.75" customHeight="1">
      <c r="A927" s="24"/>
      <c r="B927" s="24"/>
      <c r="C927" s="24"/>
      <c r="I927" s="24"/>
    </row>
    <row r="928" spans="1:9" ht="15.75" customHeight="1">
      <c r="A928" s="24"/>
      <c r="B928" s="24"/>
      <c r="C928" s="24"/>
      <c r="I928" s="24"/>
    </row>
    <row r="929" spans="1:9" ht="15.75" customHeight="1">
      <c r="A929" s="24"/>
      <c r="B929" s="24"/>
      <c r="C929" s="24"/>
      <c r="I929" s="24"/>
    </row>
    <row r="930" spans="1:9" ht="15.75" customHeight="1">
      <c r="A930" s="24"/>
      <c r="B930" s="24"/>
      <c r="C930" s="24"/>
      <c r="I930" s="24"/>
    </row>
    <row r="931" spans="1:9" ht="15.75" customHeight="1">
      <c r="A931" s="24"/>
      <c r="B931" s="24"/>
      <c r="C931" s="24"/>
      <c r="I931" s="24"/>
    </row>
    <row r="932" spans="1:9" ht="15.75" customHeight="1">
      <c r="A932" s="24"/>
      <c r="B932" s="24"/>
      <c r="C932" s="24"/>
      <c r="I932" s="24"/>
    </row>
    <row r="933" spans="1:9" ht="15.75" customHeight="1">
      <c r="A933" s="24"/>
      <c r="B933" s="24"/>
      <c r="C933" s="24"/>
      <c r="I933" s="24"/>
    </row>
    <row r="934" spans="1:9" ht="15.75" customHeight="1">
      <c r="A934" s="24"/>
      <c r="B934" s="24"/>
      <c r="C934" s="24"/>
      <c r="I934" s="24"/>
    </row>
    <row r="935" spans="1:9" ht="15.75" customHeight="1">
      <c r="A935" s="24"/>
      <c r="B935" s="24"/>
      <c r="C935" s="24"/>
      <c r="I935" s="24"/>
    </row>
    <row r="936" spans="1:9" ht="15.75" customHeight="1">
      <c r="A936" s="24"/>
      <c r="B936" s="24"/>
      <c r="C936" s="24"/>
      <c r="I936" s="24"/>
    </row>
    <row r="937" spans="1:9" ht="15.75" customHeight="1">
      <c r="A937" s="24"/>
      <c r="B937" s="24"/>
      <c r="C937" s="24"/>
      <c r="I937" s="24"/>
    </row>
    <row r="938" spans="1:9" ht="15.75" customHeight="1">
      <c r="A938" s="24"/>
      <c r="B938" s="24"/>
      <c r="C938" s="24"/>
      <c r="I938" s="24"/>
    </row>
    <row r="939" spans="1:9" ht="15.75" customHeight="1">
      <c r="A939" s="24"/>
      <c r="B939" s="24"/>
      <c r="C939" s="24"/>
      <c r="I939" s="24"/>
    </row>
    <row r="940" spans="1:9" ht="15.75" customHeight="1">
      <c r="A940" s="24"/>
      <c r="B940" s="24"/>
      <c r="C940" s="24"/>
      <c r="I940" s="24"/>
    </row>
    <row r="941" spans="1:9" ht="15.75" customHeight="1">
      <c r="A941" s="24"/>
      <c r="B941" s="24"/>
      <c r="C941" s="24"/>
      <c r="I941" s="24"/>
    </row>
    <row r="942" spans="1:9" ht="15.75" customHeight="1">
      <c r="A942" s="24"/>
      <c r="B942" s="24"/>
      <c r="C942" s="24"/>
      <c r="I942" s="24"/>
    </row>
    <row r="943" spans="1:9" ht="15.75" customHeight="1">
      <c r="A943" s="24"/>
      <c r="B943" s="24"/>
      <c r="C943" s="24"/>
      <c r="I943" s="24"/>
    </row>
    <row r="944" spans="1:9" ht="15.75" customHeight="1">
      <c r="A944" s="24"/>
      <c r="B944" s="24"/>
      <c r="C944" s="24"/>
      <c r="I944" s="24"/>
    </row>
    <row r="945" spans="1:9" ht="15.75" customHeight="1">
      <c r="A945" s="24"/>
      <c r="B945" s="24"/>
      <c r="C945" s="24"/>
      <c r="I945" s="24"/>
    </row>
    <row r="946" spans="1:9" ht="15.75" customHeight="1">
      <c r="A946" s="24"/>
      <c r="B946" s="24"/>
      <c r="C946" s="24"/>
      <c r="I946" s="24"/>
    </row>
    <row r="947" spans="1:9" ht="15.75" customHeight="1">
      <c r="A947" s="24"/>
      <c r="B947" s="24"/>
      <c r="C947" s="24"/>
      <c r="I947" s="24"/>
    </row>
    <row r="948" spans="1:9" ht="15.75" customHeight="1">
      <c r="A948" s="24"/>
      <c r="B948" s="24"/>
      <c r="C948" s="24"/>
      <c r="I948" s="24"/>
    </row>
    <row r="949" spans="1:9" ht="15.75" customHeight="1">
      <c r="A949" s="24"/>
      <c r="B949" s="24"/>
      <c r="C949" s="24"/>
      <c r="I949" s="24"/>
    </row>
    <row r="950" spans="1:9" ht="15.75" customHeight="1">
      <c r="A950" s="24"/>
      <c r="B950" s="24"/>
      <c r="C950" s="24"/>
      <c r="I950" s="24"/>
    </row>
    <row r="951" spans="1:9" ht="15.75" customHeight="1">
      <c r="A951" s="24"/>
      <c r="B951" s="24"/>
      <c r="C951" s="24"/>
      <c r="I951" s="24"/>
    </row>
    <row r="952" spans="1:9" ht="15.75" customHeight="1">
      <c r="A952" s="24"/>
      <c r="B952" s="24"/>
      <c r="C952" s="24"/>
      <c r="I952" s="24"/>
    </row>
    <row r="953" spans="1:9" ht="15.75" customHeight="1">
      <c r="A953" s="24"/>
      <c r="B953" s="24"/>
      <c r="C953" s="24"/>
      <c r="I953" s="24"/>
    </row>
    <row r="954" spans="1:9" ht="15.75" customHeight="1">
      <c r="A954" s="24"/>
      <c r="B954" s="24"/>
      <c r="C954" s="24"/>
      <c r="I954" s="24"/>
    </row>
    <row r="955" spans="1:9" ht="15.75" customHeight="1">
      <c r="A955" s="24"/>
      <c r="B955" s="24"/>
      <c r="C955" s="24"/>
      <c r="I955" s="24"/>
    </row>
    <row r="956" spans="1:9" ht="15.75" customHeight="1">
      <c r="A956" s="24"/>
      <c r="B956" s="24"/>
      <c r="C956" s="24"/>
      <c r="I956" s="24"/>
    </row>
    <row r="957" spans="1:9" ht="15.75" customHeight="1">
      <c r="A957" s="24"/>
      <c r="B957" s="24"/>
      <c r="C957" s="24"/>
      <c r="I957" s="24"/>
    </row>
    <row r="958" spans="1:9" ht="15.75" customHeight="1">
      <c r="A958" s="24"/>
      <c r="B958" s="24"/>
      <c r="C958" s="24"/>
      <c r="I958" s="24"/>
    </row>
    <row r="959" spans="1:9" ht="15.75" customHeight="1">
      <c r="A959" s="24"/>
      <c r="B959" s="24"/>
      <c r="C959" s="24"/>
      <c r="I959" s="24"/>
    </row>
    <row r="960" spans="1:9" ht="15.75" customHeight="1">
      <c r="A960" s="24"/>
      <c r="B960" s="24"/>
      <c r="C960" s="24"/>
      <c r="I960" s="24"/>
    </row>
    <row r="961" spans="1:9" ht="15.75" customHeight="1">
      <c r="A961" s="24"/>
      <c r="B961" s="24"/>
      <c r="C961" s="24"/>
      <c r="I961" s="24"/>
    </row>
    <row r="962" spans="1:9" ht="15.75" customHeight="1">
      <c r="A962" s="24"/>
      <c r="B962" s="24"/>
      <c r="C962" s="24"/>
      <c r="I962" s="24"/>
    </row>
    <row r="963" spans="1:9" ht="15.75" customHeight="1">
      <c r="A963" s="24"/>
      <c r="B963" s="24"/>
      <c r="C963" s="24"/>
      <c r="I963" s="24"/>
    </row>
    <row r="964" spans="1:9" ht="15.75" customHeight="1">
      <c r="A964" s="24"/>
      <c r="B964" s="24"/>
      <c r="C964" s="24"/>
      <c r="I964" s="24"/>
    </row>
    <row r="965" spans="1:9" ht="15.75" customHeight="1">
      <c r="A965" s="24"/>
      <c r="B965" s="24"/>
      <c r="C965" s="24"/>
      <c r="I965" s="24"/>
    </row>
    <row r="966" spans="1:9" ht="15.75" customHeight="1">
      <c r="A966" s="24"/>
      <c r="B966" s="24"/>
      <c r="C966" s="24"/>
      <c r="I966" s="24"/>
    </row>
    <row r="967" spans="1:9" ht="15.75" customHeight="1">
      <c r="A967" s="24"/>
      <c r="B967" s="24"/>
      <c r="C967" s="24"/>
      <c r="I967" s="24"/>
    </row>
    <row r="968" spans="1:9" ht="15.75" customHeight="1">
      <c r="A968" s="24"/>
      <c r="B968" s="24"/>
      <c r="C968" s="24"/>
      <c r="I968" s="24"/>
    </row>
    <row r="969" spans="1:9" ht="15.75" customHeight="1">
      <c r="A969" s="24"/>
      <c r="B969" s="24"/>
      <c r="C969" s="24"/>
      <c r="I969" s="24"/>
    </row>
    <row r="970" spans="1:9" ht="15.75" customHeight="1">
      <c r="A970" s="24"/>
      <c r="B970" s="24"/>
      <c r="C970" s="24"/>
      <c r="I970" s="24"/>
    </row>
    <row r="971" spans="1:9" ht="15.75" customHeight="1">
      <c r="A971" s="24"/>
      <c r="B971" s="24"/>
      <c r="C971" s="24"/>
      <c r="I971" s="24"/>
    </row>
    <row r="972" spans="1:9" ht="15.75" customHeight="1">
      <c r="A972" s="24"/>
      <c r="B972" s="24"/>
      <c r="C972" s="24"/>
      <c r="I972" s="24"/>
    </row>
    <row r="973" spans="1:9" ht="15.75" customHeight="1">
      <c r="A973" s="24"/>
      <c r="B973" s="24"/>
      <c r="C973" s="24"/>
      <c r="I973" s="24"/>
    </row>
    <row r="974" spans="1:9" ht="15.75" customHeight="1">
      <c r="A974" s="24"/>
      <c r="B974" s="24"/>
      <c r="C974" s="24"/>
      <c r="I974" s="24"/>
    </row>
    <row r="975" spans="1:9" ht="15.75" customHeight="1">
      <c r="A975" s="24"/>
      <c r="B975" s="24"/>
      <c r="C975" s="24"/>
      <c r="I975" s="24"/>
    </row>
    <row r="976" spans="1:9" ht="15.75" customHeight="1">
      <c r="A976" s="24"/>
      <c r="B976" s="24"/>
      <c r="C976" s="24"/>
      <c r="I976" s="24"/>
    </row>
    <row r="977" spans="1:9" ht="15.75" customHeight="1">
      <c r="A977" s="24"/>
      <c r="B977" s="24"/>
      <c r="C977" s="24"/>
      <c r="I977" s="24"/>
    </row>
    <row r="978" spans="1:9" ht="15.75" customHeight="1">
      <c r="A978" s="24"/>
      <c r="B978" s="24"/>
      <c r="C978" s="24"/>
      <c r="I978" s="24"/>
    </row>
    <row r="979" spans="1:9" ht="15.75" customHeight="1">
      <c r="A979" s="24"/>
      <c r="B979" s="24"/>
      <c r="C979" s="24"/>
      <c r="I979" s="24"/>
    </row>
    <row r="980" spans="1:9" ht="15.75" customHeight="1">
      <c r="A980" s="24"/>
      <c r="B980" s="24"/>
      <c r="C980" s="24"/>
      <c r="I980" s="24"/>
    </row>
    <row r="981" spans="1:9" ht="15.75" customHeight="1">
      <c r="A981" s="24"/>
      <c r="B981" s="24"/>
      <c r="C981" s="24"/>
      <c r="I981" s="24"/>
    </row>
    <row r="982" spans="1:9" ht="15.75" customHeight="1">
      <c r="A982" s="24"/>
      <c r="B982" s="24"/>
      <c r="C982" s="24"/>
      <c r="I982" s="24"/>
    </row>
    <row r="983" spans="1:9" ht="15.75" customHeight="1">
      <c r="A983" s="24"/>
      <c r="B983" s="24"/>
      <c r="C983" s="24"/>
      <c r="I983" s="24"/>
    </row>
    <row r="984" spans="1:9" ht="15.75" customHeight="1">
      <c r="A984" s="24"/>
      <c r="B984" s="24"/>
      <c r="C984" s="24"/>
      <c r="I984" s="24"/>
    </row>
    <row r="985" spans="1:9" ht="15.75" customHeight="1">
      <c r="A985" s="24"/>
      <c r="B985" s="24"/>
      <c r="C985" s="24"/>
      <c r="I985" s="24"/>
    </row>
    <row r="986" spans="1:9" ht="15.75" customHeight="1">
      <c r="A986" s="24"/>
      <c r="B986" s="24"/>
      <c r="C986" s="24"/>
      <c r="I986" s="24"/>
    </row>
    <row r="987" spans="1:9" ht="15.75" customHeight="1">
      <c r="A987" s="24"/>
      <c r="B987" s="24"/>
      <c r="C987" s="24"/>
      <c r="I987" s="24"/>
    </row>
    <row r="988" spans="1:9" ht="15.75" customHeight="1">
      <c r="A988" s="24"/>
      <c r="B988" s="24"/>
      <c r="C988" s="24"/>
      <c r="I988" s="24"/>
    </row>
    <row r="989" spans="1:9" ht="15.75" customHeight="1">
      <c r="A989" s="24"/>
      <c r="B989" s="24"/>
      <c r="C989" s="24"/>
      <c r="I989" s="24"/>
    </row>
    <row r="990" spans="1:9" ht="15.75" customHeight="1">
      <c r="A990" s="24"/>
      <c r="B990" s="24"/>
      <c r="C990" s="24"/>
      <c r="I990" s="24"/>
    </row>
    <row r="991" spans="1:9" ht="15.75" customHeight="1">
      <c r="A991" s="24"/>
      <c r="B991" s="24"/>
      <c r="C991" s="24"/>
      <c r="I991" s="24"/>
    </row>
    <row r="992" spans="1:9" ht="15.75" customHeight="1">
      <c r="A992" s="24"/>
      <c r="B992" s="24"/>
      <c r="C992" s="24"/>
      <c r="I992" s="24"/>
    </row>
    <row r="993" spans="1:9" ht="15.75" customHeight="1">
      <c r="A993" s="24"/>
      <c r="B993" s="24"/>
      <c r="C993" s="24"/>
      <c r="I993" s="24"/>
    </row>
    <row r="994" spans="1:9" ht="15.75" customHeight="1">
      <c r="A994" s="24"/>
      <c r="B994" s="24"/>
      <c r="C994" s="24"/>
      <c r="I994" s="24"/>
    </row>
    <row r="995" spans="1:9" ht="15.75" customHeight="1">
      <c r="A995" s="24"/>
      <c r="B995" s="24"/>
      <c r="C995" s="24"/>
      <c r="I995" s="24"/>
    </row>
    <row r="996" spans="1:9" ht="15.75" customHeight="1">
      <c r="A996" s="24"/>
      <c r="B996" s="24"/>
      <c r="C996" s="24"/>
      <c r="I996" s="24"/>
    </row>
    <row r="997" spans="1:9" ht="15.75" customHeight="1">
      <c r="A997" s="24"/>
      <c r="B997" s="24"/>
      <c r="C997" s="24"/>
      <c r="I997" s="24"/>
    </row>
    <row r="998" spans="1:9" ht="15.75" customHeight="1">
      <c r="A998" s="24"/>
      <c r="B998" s="24"/>
      <c r="C998" s="24"/>
      <c r="I998" s="24"/>
    </row>
    <row r="999" spans="1:9" ht="15.75" customHeight="1">
      <c r="A999" s="24"/>
      <c r="B999" s="24"/>
      <c r="C999" s="24"/>
      <c r="I999" s="24"/>
    </row>
    <row r="1000" spans="1:9" ht="15.75" customHeight="1">
      <c r="A1000" s="24"/>
      <c r="B1000" s="24"/>
      <c r="C1000" s="24"/>
      <c r="I1000" s="24"/>
    </row>
  </sheetData>
  <mergeCells count="6">
    <mergeCell ref="M3:O3"/>
    <mergeCell ref="B3:C3"/>
    <mergeCell ref="D3:E3"/>
    <mergeCell ref="F3:G3"/>
    <mergeCell ref="H3:I3"/>
    <mergeCell ref="J3:L3"/>
  </mergeCells>
  <pageMargins left="0.75" right="0.75" top="1" bottom="1" header="0" footer="0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/>
  </sheetPr>
  <dimension ref="A1:AC1000"/>
  <sheetViews>
    <sheetView workbookViewId="0"/>
  </sheetViews>
  <sheetFormatPr defaultColWidth="12.6640625" defaultRowHeight="15" customHeight="1"/>
  <cols>
    <col min="1" max="1" width="28" customWidth="1"/>
    <col min="2" max="16" width="13" customWidth="1"/>
  </cols>
  <sheetData>
    <row r="1" spans="1:22" ht="21.75" customHeight="1">
      <c r="A1" s="1" t="s">
        <v>201</v>
      </c>
      <c r="M1" s="100"/>
      <c r="N1" s="100"/>
      <c r="O1" s="100"/>
      <c r="P1" s="100"/>
      <c r="Q1" s="100"/>
      <c r="R1" s="100"/>
    </row>
    <row r="2" spans="1:22" ht="15" customHeight="1">
      <c r="A2" s="6"/>
      <c r="M2" s="100"/>
      <c r="N2" s="100"/>
      <c r="O2" s="100"/>
      <c r="P2" s="100"/>
      <c r="Q2" s="100"/>
      <c r="R2" s="100"/>
    </row>
    <row r="3" spans="1:22" ht="18" customHeight="1">
      <c r="A3" s="7"/>
      <c r="B3" s="144" t="s">
        <v>21</v>
      </c>
      <c r="C3" s="145"/>
      <c r="D3" s="145"/>
      <c r="E3" s="145"/>
      <c r="F3" s="146"/>
      <c r="G3" s="144" t="s">
        <v>23</v>
      </c>
      <c r="H3" s="145"/>
      <c r="I3" s="145"/>
      <c r="J3" s="145"/>
      <c r="K3" s="145"/>
      <c r="L3" s="145"/>
      <c r="M3" s="101"/>
      <c r="N3" s="101"/>
      <c r="O3" s="101"/>
      <c r="P3" s="102"/>
      <c r="Q3" s="100"/>
      <c r="R3" s="100"/>
    </row>
    <row r="4" spans="1:22" ht="18" customHeight="1">
      <c r="A4" s="7"/>
      <c r="B4" s="154" t="s">
        <v>11</v>
      </c>
      <c r="C4" s="146"/>
      <c r="D4" s="154" t="s">
        <v>12</v>
      </c>
      <c r="E4" s="146"/>
      <c r="F4" s="8" t="s">
        <v>13</v>
      </c>
      <c r="G4" s="154" t="s">
        <v>11</v>
      </c>
      <c r="H4" s="146"/>
      <c r="I4" s="154" t="s">
        <v>12</v>
      </c>
      <c r="J4" s="146"/>
      <c r="K4" s="154" t="s">
        <v>13</v>
      </c>
      <c r="L4" s="153"/>
      <c r="M4" s="103"/>
      <c r="N4" s="103"/>
      <c r="O4" s="103"/>
      <c r="P4" s="104"/>
      <c r="Q4" s="100"/>
      <c r="R4" s="100"/>
    </row>
    <row r="5" spans="1:22" ht="18" customHeight="1">
      <c r="A5" s="7"/>
      <c r="B5" s="8" t="s">
        <v>82</v>
      </c>
      <c r="C5" s="8" t="s">
        <v>207</v>
      </c>
      <c r="D5" s="8" t="s">
        <v>82</v>
      </c>
      <c r="E5" s="8" t="s">
        <v>207</v>
      </c>
      <c r="F5" s="8" t="s">
        <v>82</v>
      </c>
      <c r="G5" s="8" t="s">
        <v>82</v>
      </c>
      <c r="H5" s="8" t="s">
        <v>208</v>
      </c>
      <c r="I5" s="8" t="s">
        <v>82</v>
      </c>
      <c r="J5" s="8" t="s">
        <v>208</v>
      </c>
      <c r="K5" s="8" t="s">
        <v>82</v>
      </c>
      <c r="L5" s="59" t="s">
        <v>207</v>
      </c>
      <c r="M5" s="105"/>
      <c r="N5" s="105"/>
      <c r="O5" s="105"/>
      <c r="P5" s="106"/>
      <c r="Q5" s="100"/>
      <c r="R5" s="100"/>
    </row>
    <row r="6" spans="1:22" ht="18" customHeight="1">
      <c r="A6" s="9">
        <v>2018</v>
      </c>
      <c r="B6" s="35">
        <v>43794</v>
      </c>
      <c r="C6" s="36">
        <f t="shared" ref="C6:C12" si="0">B6/F6</f>
        <v>0.42746288469609861</v>
      </c>
      <c r="D6" s="35">
        <v>58657</v>
      </c>
      <c r="E6" s="36">
        <f t="shared" ref="E6:E12" si="1">D6/F6</f>
        <v>0.57253711530390139</v>
      </c>
      <c r="F6" s="107">
        <f t="shared" ref="F6:F7" si="2">SUM(B6,D6)</f>
        <v>102451</v>
      </c>
      <c r="G6" s="35">
        <v>1553</v>
      </c>
      <c r="H6" s="36">
        <f t="shared" ref="H6:H12" si="3">G6/K6</f>
        <v>0.28711406914401921</v>
      </c>
      <c r="I6" s="35">
        <v>3856</v>
      </c>
      <c r="J6" s="36">
        <f t="shared" ref="J6:J12" si="4">I6/K6</f>
        <v>0.71288593085598073</v>
      </c>
      <c r="K6" s="107">
        <f t="shared" ref="K6:K7" si="5">SUM(G6,I6)</f>
        <v>5409</v>
      </c>
      <c r="L6" s="36">
        <f t="shared" ref="L6:L12" si="6">K6/F6</f>
        <v>5.2795970756752006E-2</v>
      </c>
      <c r="M6" s="100"/>
      <c r="N6" s="100"/>
      <c r="O6" s="100"/>
      <c r="P6" s="100"/>
      <c r="Q6" s="100"/>
      <c r="R6" s="100"/>
    </row>
    <row r="7" spans="1:22" ht="18" customHeight="1">
      <c r="A7" s="9">
        <v>2019</v>
      </c>
      <c r="B7" s="38">
        <v>46170</v>
      </c>
      <c r="C7" s="39">
        <f t="shared" si="0"/>
        <v>0.43143887715625995</v>
      </c>
      <c r="D7" s="38">
        <v>60844</v>
      </c>
      <c r="E7" s="39">
        <f t="shared" si="1"/>
        <v>0.56856112284374005</v>
      </c>
      <c r="F7" s="108">
        <f t="shared" si="2"/>
        <v>107014</v>
      </c>
      <c r="G7" s="38">
        <v>1729</v>
      </c>
      <c r="H7" s="39">
        <f t="shared" si="3"/>
        <v>0.29954954954954954</v>
      </c>
      <c r="I7" s="38">
        <v>4043</v>
      </c>
      <c r="J7" s="39">
        <f t="shared" si="4"/>
        <v>0.7004504504504504</v>
      </c>
      <c r="K7" s="108">
        <f t="shared" si="5"/>
        <v>5772</v>
      </c>
      <c r="L7" s="39">
        <f t="shared" si="6"/>
        <v>5.3936868073336197E-2</v>
      </c>
      <c r="M7" s="100"/>
      <c r="N7" s="100"/>
      <c r="O7" s="100"/>
      <c r="P7" s="100"/>
      <c r="Q7" s="100"/>
      <c r="R7" s="100"/>
    </row>
    <row r="8" spans="1:22" ht="18" customHeight="1">
      <c r="A8" s="9">
        <v>2020</v>
      </c>
      <c r="B8" s="35">
        <v>41914</v>
      </c>
      <c r="C8" s="36">
        <f t="shared" si="0"/>
        <v>0.4160694077706526</v>
      </c>
      <c r="D8" s="35">
        <v>58824</v>
      </c>
      <c r="E8" s="36">
        <f t="shared" si="1"/>
        <v>0.5839305922293474</v>
      </c>
      <c r="F8" s="35">
        <v>100738</v>
      </c>
      <c r="G8" s="35">
        <v>1510</v>
      </c>
      <c r="H8" s="36">
        <f t="shared" si="3"/>
        <v>0.3929221962008847</v>
      </c>
      <c r="I8" s="35">
        <v>2333</v>
      </c>
      <c r="J8" s="36">
        <f t="shared" si="4"/>
        <v>0.60707780379911525</v>
      </c>
      <c r="K8" s="35">
        <v>3843</v>
      </c>
      <c r="L8" s="36">
        <f t="shared" si="6"/>
        <v>3.8148464333220833E-2</v>
      </c>
      <c r="M8" s="100"/>
      <c r="N8" s="100"/>
      <c r="O8" s="100"/>
      <c r="P8" s="100"/>
      <c r="Q8" s="100"/>
      <c r="R8" s="100"/>
    </row>
    <row r="9" spans="1:22" ht="18" customHeight="1">
      <c r="A9" s="9">
        <v>2021</v>
      </c>
      <c r="B9" s="38">
        <v>38605</v>
      </c>
      <c r="C9" s="39">
        <f t="shared" si="0"/>
        <v>0.40227369825044024</v>
      </c>
      <c r="D9" s="38">
        <v>57362</v>
      </c>
      <c r="E9" s="39">
        <f t="shared" si="1"/>
        <v>0.59772630174955976</v>
      </c>
      <c r="F9" s="108">
        <f t="shared" ref="F9:F11" si="7">SUM(B9,D9)</f>
        <v>95967</v>
      </c>
      <c r="G9" s="38">
        <v>1382</v>
      </c>
      <c r="H9" s="39">
        <f t="shared" si="3"/>
        <v>0.3660927152317881</v>
      </c>
      <c r="I9" s="38">
        <v>2393</v>
      </c>
      <c r="J9" s="39">
        <f t="shared" si="4"/>
        <v>0.6339072847682119</v>
      </c>
      <c r="K9" s="108">
        <f t="shared" ref="K9:K11" si="8">SUM(G9,I9)</f>
        <v>3775</v>
      </c>
      <c r="L9" s="39">
        <f t="shared" si="6"/>
        <v>3.933643856742422E-2</v>
      </c>
      <c r="M9" s="100"/>
      <c r="N9" s="100"/>
      <c r="O9" s="100"/>
      <c r="P9" s="100"/>
      <c r="Q9" s="100"/>
      <c r="R9" s="100"/>
    </row>
    <row r="10" spans="1:22" ht="18" customHeight="1">
      <c r="A10" s="9">
        <v>2022</v>
      </c>
      <c r="B10" s="35">
        <v>45919</v>
      </c>
      <c r="C10" s="36">
        <f t="shared" si="0"/>
        <v>0.40707972447052776</v>
      </c>
      <c r="D10" s="35">
        <v>66882</v>
      </c>
      <c r="E10" s="36">
        <f t="shared" si="1"/>
        <v>0.59292027552947224</v>
      </c>
      <c r="F10" s="107">
        <f t="shared" si="7"/>
        <v>112801</v>
      </c>
      <c r="G10" s="35">
        <v>1595</v>
      </c>
      <c r="H10" s="36">
        <f t="shared" si="3"/>
        <v>0.38295318127250899</v>
      </c>
      <c r="I10" s="35">
        <v>2570</v>
      </c>
      <c r="J10" s="36">
        <f t="shared" si="4"/>
        <v>0.61704681872749101</v>
      </c>
      <c r="K10" s="107">
        <f t="shared" si="8"/>
        <v>4165</v>
      </c>
      <c r="L10" s="36">
        <f t="shared" si="6"/>
        <v>3.6923431529862327E-2</v>
      </c>
      <c r="M10" s="100"/>
      <c r="N10" s="100"/>
      <c r="O10" s="100"/>
      <c r="P10" s="100"/>
      <c r="Q10" s="100"/>
      <c r="R10" s="100"/>
    </row>
    <row r="11" spans="1:22" ht="18" customHeight="1">
      <c r="A11" s="9">
        <v>2023</v>
      </c>
      <c r="B11" s="38">
        <v>46213</v>
      </c>
      <c r="C11" s="39">
        <f t="shared" si="0"/>
        <v>0.41779750657710352</v>
      </c>
      <c r="D11" s="38">
        <v>64398</v>
      </c>
      <c r="E11" s="39">
        <f t="shared" si="1"/>
        <v>0.58220249342289643</v>
      </c>
      <c r="F11" s="108">
        <f t="shared" si="7"/>
        <v>110611</v>
      </c>
      <c r="G11" s="38">
        <v>1556</v>
      </c>
      <c r="H11" s="39">
        <f t="shared" si="3"/>
        <v>0.40732984293193719</v>
      </c>
      <c r="I11" s="38">
        <v>2264</v>
      </c>
      <c r="J11" s="39">
        <f t="shared" si="4"/>
        <v>0.59267015706806281</v>
      </c>
      <c r="K11" s="108">
        <f t="shared" si="8"/>
        <v>3820</v>
      </c>
      <c r="L11" s="39">
        <f t="shared" si="6"/>
        <v>3.4535444033595215E-2</v>
      </c>
    </row>
    <row r="12" spans="1:22" ht="18" customHeight="1">
      <c r="A12" s="9">
        <v>2024</v>
      </c>
      <c r="B12" s="35">
        <v>51595</v>
      </c>
      <c r="C12" s="36">
        <f t="shared" si="0"/>
        <v>0.43055752589019719</v>
      </c>
      <c r="D12" s="35">
        <v>68238</v>
      </c>
      <c r="E12" s="36">
        <f t="shared" si="1"/>
        <v>0.56944247410980275</v>
      </c>
      <c r="F12" s="35">
        <v>119833</v>
      </c>
      <c r="G12" s="35">
        <v>1726</v>
      </c>
      <c r="H12" s="36">
        <f t="shared" si="3"/>
        <v>0.41281989954556325</v>
      </c>
      <c r="I12" s="35">
        <v>2455</v>
      </c>
      <c r="J12" s="36">
        <f t="shared" si="4"/>
        <v>0.58718010045443669</v>
      </c>
      <c r="K12" s="35">
        <v>4181</v>
      </c>
      <c r="L12" s="36">
        <f t="shared" si="6"/>
        <v>3.4890222225931085E-2</v>
      </c>
    </row>
    <row r="13" spans="1:22" ht="15.75" customHeight="1">
      <c r="A13" s="14" t="s">
        <v>216</v>
      </c>
    </row>
    <row r="14" spans="1:22" ht="15.75" customHeight="1">
      <c r="A14" s="24"/>
    </row>
    <row r="15" spans="1:22" ht="15.75" customHeight="1">
      <c r="A15" s="1" t="s">
        <v>217</v>
      </c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3"/>
      <c r="R15" s="113"/>
      <c r="S15" s="113"/>
      <c r="T15" s="113"/>
      <c r="U15" s="113"/>
      <c r="V15" s="113"/>
    </row>
    <row r="16" spans="1:22" ht="15.75" customHeight="1">
      <c r="A16" s="6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3"/>
      <c r="R16" s="113"/>
      <c r="S16" s="113"/>
      <c r="T16" s="113"/>
      <c r="U16" s="113"/>
      <c r="V16" s="113"/>
    </row>
    <row r="17" spans="1:29" ht="18" customHeight="1">
      <c r="A17" s="24"/>
      <c r="B17" s="144" t="s">
        <v>21</v>
      </c>
      <c r="C17" s="145"/>
      <c r="D17" s="145"/>
      <c r="E17" s="145"/>
      <c r="F17" s="145"/>
      <c r="G17" s="145"/>
      <c r="H17" s="146"/>
      <c r="I17" s="144" t="s">
        <v>23</v>
      </c>
      <c r="J17" s="145"/>
      <c r="K17" s="145"/>
      <c r="L17" s="145"/>
      <c r="M17" s="145"/>
      <c r="N17" s="145"/>
      <c r="O17" s="145"/>
      <c r="P17" s="146"/>
      <c r="Q17" s="113"/>
      <c r="R17" s="113"/>
      <c r="S17" s="113"/>
      <c r="T17" s="113"/>
      <c r="U17" s="113"/>
    </row>
    <row r="18" spans="1:29" ht="18" customHeight="1">
      <c r="A18" s="24"/>
      <c r="B18" s="154" t="s">
        <v>218</v>
      </c>
      <c r="C18" s="146"/>
      <c r="D18" s="154" t="s">
        <v>219</v>
      </c>
      <c r="E18" s="146"/>
      <c r="F18" s="154" t="s">
        <v>177</v>
      </c>
      <c r="G18" s="146"/>
      <c r="H18" s="8" t="s">
        <v>13</v>
      </c>
      <c r="I18" s="154" t="s">
        <v>220</v>
      </c>
      <c r="J18" s="146"/>
      <c r="K18" s="154" t="s">
        <v>221</v>
      </c>
      <c r="L18" s="146"/>
      <c r="M18" s="154" t="s">
        <v>177</v>
      </c>
      <c r="N18" s="146"/>
      <c r="O18" s="154" t="s">
        <v>13</v>
      </c>
      <c r="P18" s="146"/>
    </row>
    <row r="19" spans="1:29" ht="18" customHeight="1">
      <c r="A19" s="21"/>
      <c r="B19" s="8" t="s">
        <v>82</v>
      </c>
      <c r="C19" s="8" t="s">
        <v>207</v>
      </c>
      <c r="D19" s="8" t="s">
        <v>82</v>
      </c>
      <c r="E19" s="8" t="s">
        <v>207</v>
      </c>
      <c r="F19" s="8" t="s">
        <v>82</v>
      </c>
      <c r="G19" s="8" t="s">
        <v>207</v>
      </c>
      <c r="H19" s="8" t="s">
        <v>82</v>
      </c>
      <c r="I19" s="8" t="s">
        <v>82</v>
      </c>
      <c r="J19" s="8" t="s">
        <v>207</v>
      </c>
      <c r="K19" s="8" t="s">
        <v>82</v>
      </c>
      <c r="L19" s="8" t="s">
        <v>207</v>
      </c>
      <c r="M19" s="8" t="s">
        <v>82</v>
      </c>
      <c r="N19" s="8" t="s">
        <v>207</v>
      </c>
      <c r="O19" s="8" t="s">
        <v>82</v>
      </c>
      <c r="P19" s="8" t="s">
        <v>207</v>
      </c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ht="18" customHeight="1">
      <c r="A20" s="9">
        <v>2018</v>
      </c>
      <c r="B20" s="35">
        <v>51381</v>
      </c>
      <c r="C20" s="36">
        <f t="shared" ref="C20:C26" si="9">B20/H20</f>
        <v>0.50151779875257441</v>
      </c>
      <c r="D20" s="35">
        <v>26469</v>
      </c>
      <c r="E20" s="36">
        <f t="shared" ref="E20:E26" si="10">D20/H20</f>
        <v>0.25835765390284138</v>
      </c>
      <c r="F20" s="35">
        <v>24601</v>
      </c>
      <c r="G20" s="36">
        <f t="shared" ref="G20:G26" si="11">F20/H20</f>
        <v>0.24012454734458424</v>
      </c>
      <c r="H20" s="107">
        <f t="shared" ref="H20:H26" si="12">SUM(B20,D20,F20)</f>
        <v>102451</v>
      </c>
      <c r="I20" s="35">
        <v>1799</v>
      </c>
      <c r="J20" s="36">
        <f t="shared" ref="J20:J26" si="13">I20/O20</f>
        <v>0.46654564315352698</v>
      </c>
      <c r="K20" s="35">
        <v>985</v>
      </c>
      <c r="L20" s="36">
        <f t="shared" ref="L20:L26" si="14">K20/O20</f>
        <v>0.25544605809128629</v>
      </c>
      <c r="M20" s="35">
        <v>1072</v>
      </c>
      <c r="N20" s="36">
        <f t="shared" ref="N20:N26" si="15">M20/O20</f>
        <v>0.27800829875518673</v>
      </c>
      <c r="O20" s="35">
        <f t="shared" ref="O20:O26" si="16">SUM(I20,K20,M20)</f>
        <v>3856</v>
      </c>
      <c r="P20" s="36">
        <f t="shared" ref="P20:P26" si="17">O20/H20</f>
        <v>3.7637504758372298E-2</v>
      </c>
    </row>
    <row r="21" spans="1:29" ht="18" customHeight="1">
      <c r="A21" s="9">
        <v>2019</v>
      </c>
      <c r="B21" s="38">
        <v>52721</v>
      </c>
      <c r="C21" s="39">
        <f t="shared" si="9"/>
        <v>0.49265516661371411</v>
      </c>
      <c r="D21" s="38">
        <v>26450</v>
      </c>
      <c r="E21" s="39">
        <f t="shared" si="10"/>
        <v>0.24716392247743285</v>
      </c>
      <c r="F21" s="38">
        <v>27843</v>
      </c>
      <c r="G21" s="39">
        <f t="shared" si="11"/>
        <v>0.26018091090885304</v>
      </c>
      <c r="H21" s="108">
        <f t="shared" si="12"/>
        <v>107014</v>
      </c>
      <c r="I21" s="38">
        <f>943+977</f>
        <v>1920</v>
      </c>
      <c r="J21" s="39">
        <f t="shared" si="13"/>
        <v>0.47489488003957459</v>
      </c>
      <c r="K21" s="38">
        <v>1007</v>
      </c>
      <c r="L21" s="39">
        <f t="shared" si="14"/>
        <v>0.24907247093742271</v>
      </c>
      <c r="M21" s="38">
        <v>1116</v>
      </c>
      <c r="N21" s="39">
        <f t="shared" si="15"/>
        <v>0.27603264902300273</v>
      </c>
      <c r="O21" s="38">
        <f t="shared" si="16"/>
        <v>4043</v>
      </c>
      <c r="P21" s="39">
        <f t="shared" si="17"/>
        <v>3.778010353785486E-2</v>
      </c>
    </row>
    <row r="22" spans="1:29" ht="18" customHeight="1">
      <c r="A22" s="9">
        <v>2020</v>
      </c>
      <c r="B22" s="35">
        <v>51162</v>
      </c>
      <c r="C22" s="36">
        <f t="shared" si="9"/>
        <v>0.50787190533860116</v>
      </c>
      <c r="D22" s="35">
        <v>23579</v>
      </c>
      <c r="E22" s="36">
        <f t="shared" si="10"/>
        <v>0.23406261788004526</v>
      </c>
      <c r="F22" s="35">
        <v>25997</v>
      </c>
      <c r="G22" s="36">
        <f t="shared" si="11"/>
        <v>0.25806547678135361</v>
      </c>
      <c r="H22" s="107">
        <f t="shared" si="12"/>
        <v>100738</v>
      </c>
      <c r="I22" s="35">
        <v>1877</v>
      </c>
      <c r="J22" s="36">
        <f t="shared" si="13"/>
        <v>0.48842050481394744</v>
      </c>
      <c r="K22" s="35">
        <v>885</v>
      </c>
      <c r="L22" s="36">
        <f t="shared" si="14"/>
        <v>0.2302888368462139</v>
      </c>
      <c r="M22" s="35">
        <v>1081</v>
      </c>
      <c r="N22" s="36">
        <f t="shared" si="15"/>
        <v>0.28129065833983868</v>
      </c>
      <c r="O22" s="35">
        <f t="shared" si="16"/>
        <v>3843</v>
      </c>
      <c r="P22" s="36">
        <f t="shared" si="17"/>
        <v>3.8148464333220833E-2</v>
      </c>
      <c r="Q22" s="113"/>
      <c r="R22" s="113"/>
    </row>
    <row r="23" spans="1:29" ht="18" customHeight="1">
      <c r="A23" s="9">
        <v>2021</v>
      </c>
      <c r="B23" s="38">
        <v>45869</v>
      </c>
      <c r="C23" s="39">
        <f t="shared" si="9"/>
        <v>0.47796638427792887</v>
      </c>
      <c r="D23" s="38">
        <v>22257</v>
      </c>
      <c r="E23" s="39">
        <f t="shared" si="10"/>
        <v>0.23192347369408234</v>
      </c>
      <c r="F23" s="38">
        <v>27841</v>
      </c>
      <c r="G23" s="39">
        <f t="shared" si="11"/>
        <v>0.29011014202798879</v>
      </c>
      <c r="H23" s="108">
        <f t="shared" si="12"/>
        <v>95967</v>
      </c>
      <c r="I23" s="38">
        <v>1755</v>
      </c>
      <c r="J23" s="39">
        <f t="shared" si="13"/>
        <v>0.46490066225165561</v>
      </c>
      <c r="K23" s="38">
        <v>834</v>
      </c>
      <c r="L23" s="39">
        <f t="shared" si="14"/>
        <v>0.22092715231788079</v>
      </c>
      <c r="M23" s="38">
        <v>1186</v>
      </c>
      <c r="N23" s="39">
        <f t="shared" si="15"/>
        <v>0.3141721854304636</v>
      </c>
      <c r="O23" s="38">
        <f t="shared" si="16"/>
        <v>3775</v>
      </c>
      <c r="P23" s="39">
        <f t="shared" si="17"/>
        <v>3.933643856742422E-2</v>
      </c>
      <c r="Q23" s="113"/>
      <c r="R23" s="113"/>
    </row>
    <row r="24" spans="1:29" ht="18" customHeight="1">
      <c r="A24" s="9">
        <v>2022</v>
      </c>
      <c r="B24" s="35">
        <v>55678</v>
      </c>
      <c r="C24" s="36">
        <f t="shared" si="9"/>
        <v>0.49359491493869734</v>
      </c>
      <c r="D24" s="35">
        <v>25398</v>
      </c>
      <c r="E24" s="36">
        <f t="shared" si="10"/>
        <v>0.22515757839026249</v>
      </c>
      <c r="F24" s="35">
        <v>31725</v>
      </c>
      <c r="G24" s="36">
        <f t="shared" si="11"/>
        <v>0.28124750667104015</v>
      </c>
      <c r="H24" s="107">
        <f t="shared" si="12"/>
        <v>112801</v>
      </c>
      <c r="I24" s="35">
        <v>2020</v>
      </c>
      <c r="J24" s="36">
        <f t="shared" si="13"/>
        <v>0.48499399759903961</v>
      </c>
      <c r="K24" s="35">
        <v>892</v>
      </c>
      <c r="L24" s="36">
        <f t="shared" si="14"/>
        <v>0.2141656662665066</v>
      </c>
      <c r="M24" s="35">
        <v>1253</v>
      </c>
      <c r="N24" s="36">
        <f t="shared" si="15"/>
        <v>0.30084033613445377</v>
      </c>
      <c r="O24" s="35">
        <f t="shared" si="16"/>
        <v>4165</v>
      </c>
      <c r="P24" s="36">
        <f t="shared" si="17"/>
        <v>3.6923431529862327E-2</v>
      </c>
      <c r="Q24" s="113"/>
      <c r="R24" s="113"/>
    </row>
    <row r="25" spans="1:29" ht="18" customHeight="1">
      <c r="A25" s="9">
        <v>2023</v>
      </c>
      <c r="B25" s="38">
        <v>55306</v>
      </c>
      <c r="C25" s="39">
        <f t="shared" si="9"/>
        <v>0.50000452034607767</v>
      </c>
      <c r="D25" s="38">
        <v>24199</v>
      </c>
      <c r="E25" s="39">
        <f t="shared" si="10"/>
        <v>0.2187757094683169</v>
      </c>
      <c r="F25" s="38">
        <v>31106</v>
      </c>
      <c r="G25" s="39">
        <f t="shared" si="11"/>
        <v>0.2812197701856054</v>
      </c>
      <c r="H25" s="108">
        <f t="shared" si="12"/>
        <v>110611</v>
      </c>
      <c r="I25" s="38">
        <v>1854</v>
      </c>
      <c r="J25" s="39">
        <f t="shared" si="13"/>
        <v>0.48534031413612566</v>
      </c>
      <c r="K25" s="38">
        <v>829</v>
      </c>
      <c r="L25" s="39">
        <f t="shared" si="14"/>
        <v>0.21701570680628271</v>
      </c>
      <c r="M25" s="38">
        <v>1137</v>
      </c>
      <c r="N25" s="39">
        <f t="shared" si="15"/>
        <v>0.2976439790575916</v>
      </c>
      <c r="O25" s="38">
        <f t="shared" si="16"/>
        <v>3820</v>
      </c>
      <c r="P25" s="39">
        <f t="shared" si="17"/>
        <v>3.4535444033595215E-2</v>
      </c>
      <c r="Q25" s="113"/>
      <c r="R25" s="113"/>
    </row>
    <row r="26" spans="1:29" ht="18" customHeight="1">
      <c r="A26" s="9">
        <v>2024</v>
      </c>
      <c r="B26" s="35">
        <v>59869</v>
      </c>
      <c r="C26" s="36">
        <f t="shared" si="9"/>
        <v>0.49960361503091805</v>
      </c>
      <c r="D26" s="35">
        <v>25588</v>
      </c>
      <c r="E26" s="36">
        <f t="shared" si="10"/>
        <v>0.21353049660777915</v>
      </c>
      <c r="F26" s="35">
        <v>34376</v>
      </c>
      <c r="G26" s="36">
        <f t="shared" si="11"/>
        <v>0.28686588836130283</v>
      </c>
      <c r="H26" s="107">
        <f t="shared" si="12"/>
        <v>119833</v>
      </c>
      <c r="I26" s="35">
        <v>2048</v>
      </c>
      <c r="J26" s="36">
        <f t="shared" si="13"/>
        <v>0.48983496771107393</v>
      </c>
      <c r="K26" s="35">
        <v>863</v>
      </c>
      <c r="L26" s="36">
        <f t="shared" si="14"/>
        <v>0.20640994977278163</v>
      </c>
      <c r="M26" s="35">
        <v>1270</v>
      </c>
      <c r="N26" s="36">
        <f t="shared" si="15"/>
        <v>0.30375508251614447</v>
      </c>
      <c r="O26" s="35">
        <f t="shared" si="16"/>
        <v>4181</v>
      </c>
      <c r="P26" s="36">
        <f t="shared" si="17"/>
        <v>3.4890222225931085E-2</v>
      </c>
      <c r="Q26" s="113"/>
      <c r="R26" s="113"/>
      <c r="S26" s="113"/>
    </row>
    <row r="27" spans="1:29" ht="19.5" customHeight="1">
      <c r="A27" s="14" t="s">
        <v>216</v>
      </c>
      <c r="B27" s="114"/>
      <c r="C27" s="114"/>
      <c r="D27" s="113"/>
      <c r="Q27" s="113"/>
      <c r="R27" s="113"/>
      <c r="S27" s="113"/>
    </row>
    <row r="28" spans="1:29" ht="31.5" customHeight="1">
      <c r="A28" s="152" t="s">
        <v>222</v>
      </c>
      <c r="B28" s="148"/>
      <c r="C28" s="148"/>
      <c r="D28" s="148"/>
      <c r="E28" s="148"/>
      <c r="F28" s="148"/>
      <c r="G28" s="148"/>
      <c r="H28" s="148"/>
      <c r="I28" s="148"/>
      <c r="J28" s="148"/>
      <c r="K28" s="112"/>
      <c r="L28" s="112"/>
      <c r="M28" s="112"/>
    </row>
    <row r="29" spans="1:29" ht="15.75" customHeight="1">
      <c r="A29" s="113"/>
      <c r="B29" s="113"/>
      <c r="C29" s="113"/>
      <c r="D29" s="113"/>
      <c r="N29" s="112"/>
      <c r="O29" s="112"/>
      <c r="P29" s="112"/>
      <c r="Q29" s="113"/>
      <c r="R29" s="113"/>
      <c r="S29" s="113"/>
      <c r="T29" s="113"/>
      <c r="U29" s="113"/>
      <c r="V29" s="113"/>
      <c r="W29" s="113"/>
    </row>
    <row r="30" spans="1:29" ht="15.75" customHeight="1">
      <c r="A30" s="113"/>
      <c r="J30" s="115"/>
      <c r="K30" s="115"/>
      <c r="L30" s="115"/>
      <c r="M30" s="115"/>
      <c r="N30" s="113"/>
      <c r="O30" s="113"/>
      <c r="P30" s="113"/>
      <c r="Q30" s="113"/>
      <c r="R30" s="113"/>
      <c r="S30" s="113"/>
      <c r="T30" s="113"/>
      <c r="U30" s="113"/>
      <c r="V30" s="113"/>
      <c r="W30" s="113"/>
    </row>
    <row r="31" spans="1:29" ht="15.75" customHeight="1">
      <c r="A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</row>
    <row r="32" spans="1:29" ht="15.75" customHeight="1">
      <c r="A32" s="24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</row>
    <row r="33" spans="1:1" ht="15.75" customHeight="1">
      <c r="A33" s="24"/>
    </row>
    <row r="34" spans="1:1" ht="15.75" customHeight="1">
      <c r="A34" s="24"/>
    </row>
    <row r="35" spans="1:1" ht="15.75" customHeight="1">
      <c r="A35" s="24"/>
    </row>
    <row r="36" spans="1:1" ht="15.75" customHeight="1">
      <c r="A36" s="24"/>
    </row>
    <row r="37" spans="1:1" ht="15.75" customHeight="1">
      <c r="A37" s="24"/>
    </row>
    <row r="38" spans="1:1" ht="15.75" customHeight="1">
      <c r="A38" s="24"/>
    </row>
    <row r="39" spans="1:1" ht="15.75" customHeight="1">
      <c r="A39" s="24"/>
    </row>
    <row r="40" spans="1:1" ht="15.75" customHeight="1">
      <c r="A40" s="24"/>
    </row>
    <row r="41" spans="1:1" ht="15.75" customHeight="1">
      <c r="A41" s="24"/>
    </row>
    <row r="42" spans="1:1" ht="15.75" customHeight="1">
      <c r="A42" s="24"/>
    </row>
    <row r="43" spans="1:1" ht="15.75" customHeight="1">
      <c r="A43" s="24"/>
    </row>
    <row r="44" spans="1:1" ht="15.75" customHeight="1">
      <c r="A44" s="24"/>
    </row>
    <row r="45" spans="1:1" ht="15.75" customHeight="1">
      <c r="A45" s="24"/>
    </row>
    <row r="46" spans="1:1" ht="15.75" customHeight="1">
      <c r="A46" s="24"/>
    </row>
    <row r="47" spans="1:1" ht="15.75" customHeight="1">
      <c r="A47" s="24"/>
    </row>
    <row r="48" spans="1:1" ht="15.75" customHeight="1">
      <c r="A48" s="24"/>
    </row>
    <row r="49" spans="1:1" ht="15.75" customHeight="1">
      <c r="A49" s="24"/>
    </row>
    <row r="50" spans="1:1" ht="15.75" customHeight="1">
      <c r="A50" s="24"/>
    </row>
    <row r="51" spans="1:1" ht="15.75" customHeight="1">
      <c r="A51" s="24"/>
    </row>
    <row r="52" spans="1:1" ht="15.75" customHeight="1">
      <c r="A52" s="24"/>
    </row>
    <row r="53" spans="1:1" ht="15.75" customHeight="1">
      <c r="A53" s="24"/>
    </row>
    <row r="54" spans="1:1" ht="15.75" customHeight="1">
      <c r="A54" s="24"/>
    </row>
    <row r="55" spans="1:1" ht="15.75" customHeight="1">
      <c r="A55" s="24"/>
    </row>
    <row r="56" spans="1:1" ht="15.75" customHeight="1">
      <c r="A56" s="24"/>
    </row>
    <row r="57" spans="1:1" ht="15.75" customHeight="1">
      <c r="A57" s="24"/>
    </row>
    <row r="58" spans="1:1" ht="15.75" customHeight="1">
      <c r="A58" s="24"/>
    </row>
    <row r="59" spans="1:1" ht="15.75" customHeight="1">
      <c r="A59" s="24"/>
    </row>
    <row r="60" spans="1:1" ht="15.75" customHeight="1">
      <c r="A60" s="24"/>
    </row>
    <row r="61" spans="1:1" ht="15.75" customHeight="1">
      <c r="A61" s="24"/>
    </row>
    <row r="62" spans="1:1" ht="15.75" customHeight="1">
      <c r="A62" s="24"/>
    </row>
    <row r="63" spans="1:1" ht="15.75" customHeight="1">
      <c r="A63" s="24"/>
    </row>
    <row r="64" spans="1:1" ht="15.75" customHeight="1">
      <c r="A64" s="24"/>
    </row>
    <row r="65" spans="1:1" ht="15.75" customHeight="1">
      <c r="A65" s="24"/>
    </row>
    <row r="66" spans="1:1" ht="15.75" customHeight="1">
      <c r="A66" s="24"/>
    </row>
    <row r="67" spans="1:1" ht="15.75" customHeight="1">
      <c r="A67" s="24"/>
    </row>
    <row r="68" spans="1:1" ht="15.75" customHeight="1">
      <c r="A68" s="24"/>
    </row>
    <row r="69" spans="1:1" ht="15.75" customHeight="1">
      <c r="A69" s="24"/>
    </row>
    <row r="70" spans="1:1" ht="15.75" customHeight="1">
      <c r="A70" s="24"/>
    </row>
    <row r="71" spans="1:1" ht="15.75" customHeight="1">
      <c r="A71" s="24"/>
    </row>
    <row r="72" spans="1:1" ht="15.75" customHeight="1">
      <c r="A72" s="24"/>
    </row>
    <row r="73" spans="1:1" ht="15.75" customHeight="1">
      <c r="A73" s="24"/>
    </row>
    <row r="74" spans="1:1" ht="15.75" customHeight="1">
      <c r="A74" s="24"/>
    </row>
    <row r="75" spans="1:1" ht="15.75" customHeight="1">
      <c r="A75" s="24"/>
    </row>
    <row r="76" spans="1:1" ht="15.75" customHeight="1">
      <c r="A76" s="24"/>
    </row>
    <row r="77" spans="1:1" ht="15.75" customHeight="1">
      <c r="A77" s="24"/>
    </row>
    <row r="78" spans="1:1" ht="15.75" customHeight="1">
      <c r="A78" s="24"/>
    </row>
    <row r="79" spans="1:1" ht="15.75" customHeight="1">
      <c r="A79" s="24"/>
    </row>
    <row r="80" spans="1:1" ht="15.75" customHeight="1">
      <c r="A80" s="24"/>
    </row>
    <row r="81" spans="1:1" ht="15.75" customHeight="1">
      <c r="A81" s="24"/>
    </row>
    <row r="82" spans="1:1" ht="15.75" customHeight="1">
      <c r="A82" s="24"/>
    </row>
    <row r="83" spans="1:1" ht="15.75" customHeight="1">
      <c r="A83" s="24"/>
    </row>
    <row r="84" spans="1:1" ht="15.75" customHeight="1">
      <c r="A84" s="24"/>
    </row>
    <row r="85" spans="1:1" ht="15.75" customHeight="1">
      <c r="A85" s="24"/>
    </row>
    <row r="86" spans="1:1" ht="15.75" customHeight="1">
      <c r="A86" s="24"/>
    </row>
    <row r="87" spans="1:1" ht="15.75" customHeight="1">
      <c r="A87" s="24"/>
    </row>
    <row r="88" spans="1:1" ht="15.75" customHeight="1">
      <c r="A88" s="24"/>
    </row>
    <row r="89" spans="1:1" ht="15.75" customHeight="1">
      <c r="A89" s="24"/>
    </row>
    <row r="90" spans="1:1" ht="15.75" customHeight="1">
      <c r="A90" s="24"/>
    </row>
    <row r="91" spans="1:1" ht="15.75" customHeight="1">
      <c r="A91" s="24"/>
    </row>
    <row r="92" spans="1:1" ht="15.75" customHeight="1">
      <c r="A92" s="24"/>
    </row>
    <row r="93" spans="1:1" ht="15.75" customHeight="1">
      <c r="A93" s="24"/>
    </row>
    <row r="94" spans="1:1" ht="15.75" customHeight="1">
      <c r="A94" s="24"/>
    </row>
    <row r="95" spans="1:1" ht="15.75" customHeight="1">
      <c r="A95" s="24"/>
    </row>
    <row r="96" spans="1:1" ht="15.75" customHeight="1">
      <c r="A96" s="24"/>
    </row>
    <row r="97" spans="1:1" ht="15.75" customHeight="1">
      <c r="A97" s="24"/>
    </row>
    <row r="98" spans="1:1" ht="15.75" customHeight="1">
      <c r="A98" s="24"/>
    </row>
    <row r="99" spans="1:1" ht="15.75" customHeight="1">
      <c r="A99" s="24"/>
    </row>
    <row r="100" spans="1:1" ht="15.75" customHeight="1">
      <c r="A100" s="24"/>
    </row>
    <row r="101" spans="1:1" ht="15.75" customHeight="1">
      <c r="A101" s="24"/>
    </row>
    <row r="102" spans="1:1" ht="15.75" customHeight="1">
      <c r="A102" s="24"/>
    </row>
    <row r="103" spans="1:1" ht="15.75" customHeight="1">
      <c r="A103" s="24"/>
    </row>
    <row r="104" spans="1:1" ht="15.75" customHeight="1">
      <c r="A104" s="24"/>
    </row>
    <row r="105" spans="1:1" ht="15.75" customHeight="1">
      <c r="A105" s="24"/>
    </row>
    <row r="106" spans="1:1" ht="15.75" customHeight="1">
      <c r="A106" s="24"/>
    </row>
    <row r="107" spans="1:1" ht="15.75" customHeight="1">
      <c r="A107" s="24"/>
    </row>
    <row r="108" spans="1:1" ht="15.75" customHeight="1">
      <c r="A108" s="24"/>
    </row>
    <row r="109" spans="1:1" ht="15.75" customHeight="1">
      <c r="A109" s="24"/>
    </row>
    <row r="110" spans="1:1" ht="15.75" customHeight="1">
      <c r="A110" s="24"/>
    </row>
    <row r="111" spans="1:1" ht="15.75" customHeight="1">
      <c r="A111" s="24"/>
    </row>
    <row r="112" spans="1:1" ht="15.75" customHeight="1">
      <c r="A112" s="24"/>
    </row>
    <row r="113" spans="1:1" ht="15.75" customHeight="1">
      <c r="A113" s="24"/>
    </row>
    <row r="114" spans="1:1" ht="15.75" customHeight="1">
      <c r="A114" s="24"/>
    </row>
    <row r="115" spans="1:1" ht="15.75" customHeight="1">
      <c r="A115" s="24"/>
    </row>
    <row r="116" spans="1:1" ht="15.75" customHeight="1">
      <c r="A116" s="24"/>
    </row>
    <row r="117" spans="1:1" ht="15.75" customHeight="1">
      <c r="A117" s="24"/>
    </row>
    <row r="118" spans="1:1" ht="15.75" customHeight="1">
      <c r="A118" s="24"/>
    </row>
    <row r="119" spans="1:1" ht="15.75" customHeight="1">
      <c r="A119" s="24"/>
    </row>
    <row r="120" spans="1:1" ht="15.75" customHeight="1">
      <c r="A120" s="24"/>
    </row>
    <row r="121" spans="1:1" ht="15.75" customHeight="1">
      <c r="A121" s="24"/>
    </row>
    <row r="122" spans="1:1" ht="15.75" customHeight="1">
      <c r="A122" s="24"/>
    </row>
    <row r="123" spans="1:1" ht="15.75" customHeight="1">
      <c r="A123" s="24"/>
    </row>
    <row r="124" spans="1:1" ht="15.75" customHeight="1">
      <c r="A124" s="24"/>
    </row>
    <row r="125" spans="1:1" ht="15.75" customHeight="1">
      <c r="A125" s="24"/>
    </row>
    <row r="126" spans="1:1" ht="15.75" customHeight="1">
      <c r="A126" s="24"/>
    </row>
    <row r="127" spans="1:1" ht="15.75" customHeight="1">
      <c r="A127" s="24"/>
    </row>
    <row r="128" spans="1:1" ht="15.75" customHeight="1">
      <c r="A128" s="24"/>
    </row>
    <row r="129" spans="1:1" ht="15.75" customHeight="1">
      <c r="A129" s="24"/>
    </row>
    <row r="130" spans="1:1" ht="15.75" customHeight="1">
      <c r="A130" s="24"/>
    </row>
    <row r="131" spans="1:1" ht="15.75" customHeight="1">
      <c r="A131" s="24"/>
    </row>
    <row r="132" spans="1:1" ht="15.75" customHeight="1">
      <c r="A132" s="24"/>
    </row>
    <row r="133" spans="1:1" ht="15.75" customHeight="1">
      <c r="A133" s="24"/>
    </row>
    <row r="134" spans="1:1" ht="15.75" customHeight="1">
      <c r="A134" s="24"/>
    </row>
    <row r="135" spans="1:1" ht="15.75" customHeight="1">
      <c r="A135" s="24"/>
    </row>
    <row r="136" spans="1:1" ht="15.75" customHeight="1">
      <c r="A136" s="24"/>
    </row>
    <row r="137" spans="1:1" ht="15.75" customHeight="1">
      <c r="A137" s="24"/>
    </row>
    <row r="138" spans="1:1" ht="15.75" customHeight="1">
      <c r="A138" s="24"/>
    </row>
    <row r="139" spans="1:1" ht="15.75" customHeight="1">
      <c r="A139" s="24"/>
    </row>
    <row r="140" spans="1:1" ht="15.75" customHeight="1">
      <c r="A140" s="24"/>
    </row>
    <row r="141" spans="1:1" ht="15.75" customHeight="1">
      <c r="A141" s="24"/>
    </row>
    <row r="142" spans="1:1" ht="15.75" customHeight="1">
      <c r="A142" s="24"/>
    </row>
    <row r="143" spans="1:1" ht="15.75" customHeight="1">
      <c r="A143" s="24"/>
    </row>
    <row r="144" spans="1:1" ht="15.75" customHeight="1">
      <c r="A144" s="24"/>
    </row>
    <row r="145" spans="1:1" ht="15.75" customHeight="1">
      <c r="A145" s="24"/>
    </row>
    <row r="146" spans="1:1" ht="15.75" customHeight="1">
      <c r="A146" s="24"/>
    </row>
    <row r="147" spans="1:1" ht="15.75" customHeight="1">
      <c r="A147" s="24"/>
    </row>
    <row r="148" spans="1:1" ht="15.75" customHeight="1">
      <c r="A148" s="24"/>
    </row>
    <row r="149" spans="1:1" ht="15.75" customHeight="1">
      <c r="A149" s="24"/>
    </row>
    <row r="150" spans="1:1" ht="15.75" customHeight="1">
      <c r="A150" s="24"/>
    </row>
    <row r="151" spans="1:1" ht="15.75" customHeight="1">
      <c r="A151" s="24"/>
    </row>
    <row r="152" spans="1:1" ht="15.75" customHeight="1">
      <c r="A152" s="24"/>
    </row>
    <row r="153" spans="1:1" ht="15.75" customHeight="1">
      <c r="A153" s="24"/>
    </row>
    <row r="154" spans="1:1" ht="15.75" customHeight="1">
      <c r="A154" s="24"/>
    </row>
    <row r="155" spans="1:1" ht="15.75" customHeight="1">
      <c r="A155" s="24"/>
    </row>
    <row r="156" spans="1:1" ht="15.75" customHeight="1">
      <c r="A156" s="24"/>
    </row>
    <row r="157" spans="1:1" ht="15.75" customHeight="1">
      <c r="A157" s="24"/>
    </row>
    <row r="158" spans="1:1" ht="15.75" customHeight="1">
      <c r="A158" s="24"/>
    </row>
    <row r="159" spans="1:1" ht="15.75" customHeight="1">
      <c r="A159" s="24"/>
    </row>
    <row r="160" spans="1:1" ht="15.75" customHeight="1">
      <c r="A160" s="24"/>
    </row>
    <row r="161" spans="1:1" ht="15.75" customHeight="1">
      <c r="A161" s="24"/>
    </row>
    <row r="162" spans="1:1" ht="15.75" customHeight="1">
      <c r="A162" s="24"/>
    </row>
    <row r="163" spans="1:1" ht="15.75" customHeight="1">
      <c r="A163" s="24"/>
    </row>
    <row r="164" spans="1:1" ht="15.75" customHeight="1">
      <c r="A164" s="24"/>
    </row>
    <row r="165" spans="1:1" ht="15.75" customHeight="1">
      <c r="A165" s="24"/>
    </row>
    <row r="166" spans="1:1" ht="15.75" customHeight="1">
      <c r="A166" s="24"/>
    </row>
    <row r="167" spans="1:1" ht="15.75" customHeight="1">
      <c r="A167" s="24"/>
    </row>
    <row r="168" spans="1:1" ht="15.75" customHeight="1">
      <c r="A168" s="24"/>
    </row>
    <row r="169" spans="1:1" ht="15.75" customHeight="1">
      <c r="A169" s="24"/>
    </row>
    <row r="170" spans="1:1" ht="15.75" customHeight="1">
      <c r="A170" s="24"/>
    </row>
    <row r="171" spans="1:1" ht="15.75" customHeight="1">
      <c r="A171" s="24"/>
    </row>
    <row r="172" spans="1:1" ht="15.75" customHeight="1">
      <c r="A172" s="24"/>
    </row>
    <row r="173" spans="1:1" ht="15.75" customHeight="1">
      <c r="A173" s="24"/>
    </row>
    <row r="174" spans="1:1" ht="15.75" customHeight="1">
      <c r="A174" s="24"/>
    </row>
    <row r="175" spans="1:1" ht="15.75" customHeight="1">
      <c r="A175" s="24"/>
    </row>
    <row r="176" spans="1:1" ht="15.75" customHeight="1">
      <c r="A176" s="24"/>
    </row>
    <row r="177" spans="1:1" ht="15.75" customHeight="1">
      <c r="A177" s="24"/>
    </row>
    <row r="178" spans="1:1" ht="15.75" customHeight="1">
      <c r="A178" s="24"/>
    </row>
    <row r="179" spans="1:1" ht="15.75" customHeight="1">
      <c r="A179" s="24"/>
    </row>
    <row r="180" spans="1:1" ht="15.75" customHeight="1">
      <c r="A180" s="24"/>
    </row>
    <row r="181" spans="1:1" ht="15.75" customHeight="1">
      <c r="A181" s="24"/>
    </row>
    <row r="182" spans="1:1" ht="15.75" customHeight="1">
      <c r="A182" s="24"/>
    </row>
    <row r="183" spans="1:1" ht="15.75" customHeight="1">
      <c r="A183" s="24"/>
    </row>
    <row r="184" spans="1:1" ht="15.75" customHeight="1">
      <c r="A184" s="24"/>
    </row>
    <row r="185" spans="1:1" ht="15.75" customHeight="1">
      <c r="A185" s="24"/>
    </row>
    <row r="186" spans="1:1" ht="15.75" customHeight="1">
      <c r="A186" s="24"/>
    </row>
    <row r="187" spans="1:1" ht="15.75" customHeight="1">
      <c r="A187" s="24"/>
    </row>
    <row r="188" spans="1:1" ht="15.75" customHeight="1">
      <c r="A188" s="24"/>
    </row>
    <row r="189" spans="1:1" ht="15.75" customHeight="1">
      <c r="A189" s="24"/>
    </row>
    <row r="190" spans="1:1" ht="15.75" customHeight="1">
      <c r="A190" s="24"/>
    </row>
    <row r="191" spans="1:1" ht="15.75" customHeight="1">
      <c r="A191" s="24"/>
    </row>
    <row r="192" spans="1:1" ht="15.75" customHeight="1">
      <c r="A192" s="24"/>
    </row>
    <row r="193" spans="1:1" ht="15.75" customHeight="1">
      <c r="A193" s="24"/>
    </row>
    <row r="194" spans="1:1" ht="15.75" customHeight="1">
      <c r="A194" s="24"/>
    </row>
    <row r="195" spans="1:1" ht="15.75" customHeight="1">
      <c r="A195" s="24"/>
    </row>
    <row r="196" spans="1:1" ht="15.75" customHeight="1">
      <c r="A196" s="24"/>
    </row>
    <row r="197" spans="1:1" ht="15.75" customHeight="1">
      <c r="A197" s="24"/>
    </row>
    <row r="198" spans="1:1" ht="15.75" customHeight="1">
      <c r="A198" s="24"/>
    </row>
    <row r="199" spans="1:1" ht="15.75" customHeight="1">
      <c r="A199" s="24"/>
    </row>
    <row r="200" spans="1:1" ht="15.75" customHeight="1">
      <c r="A200" s="24"/>
    </row>
    <row r="201" spans="1:1" ht="15.75" customHeight="1">
      <c r="A201" s="24"/>
    </row>
    <row r="202" spans="1:1" ht="15.75" customHeight="1">
      <c r="A202" s="24"/>
    </row>
    <row r="203" spans="1:1" ht="15.75" customHeight="1">
      <c r="A203" s="24"/>
    </row>
    <row r="204" spans="1:1" ht="15.75" customHeight="1">
      <c r="A204" s="24"/>
    </row>
    <row r="205" spans="1:1" ht="15.75" customHeight="1">
      <c r="A205" s="24"/>
    </row>
    <row r="206" spans="1:1" ht="15.75" customHeight="1">
      <c r="A206" s="24"/>
    </row>
    <row r="207" spans="1:1" ht="15.75" customHeight="1">
      <c r="A207" s="24"/>
    </row>
    <row r="208" spans="1:1" ht="15.75" customHeight="1">
      <c r="A208" s="24"/>
    </row>
    <row r="209" spans="1:1" ht="15.75" customHeight="1">
      <c r="A209" s="24"/>
    </row>
    <row r="210" spans="1:1" ht="15.75" customHeight="1">
      <c r="A210" s="24"/>
    </row>
    <row r="211" spans="1:1" ht="15.75" customHeight="1">
      <c r="A211" s="24"/>
    </row>
    <row r="212" spans="1:1" ht="15.75" customHeight="1">
      <c r="A212" s="24"/>
    </row>
    <row r="213" spans="1:1" ht="15.75" customHeight="1">
      <c r="A213" s="24"/>
    </row>
    <row r="214" spans="1:1" ht="15.75" customHeight="1">
      <c r="A214" s="24"/>
    </row>
    <row r="215" spans="1:1" ht="15.75" customHeight="1">
      <c r="A215" s="24"/>
    </row>
    <row r="216" spans="1:1" ht="15.75" customHeight="1">
      <c r="A216" s="24"/>
    </row>
    <row r="217" spans="1:1" ht="15.75" customHeight="1">
      <c r="A217" s="24"/>
    </row>
    <row r="218" spans="1:1" ht="15.75" customHeight="1">
      <c r="A218" s="24"/>
    </row>
    <row r="219" spans="1:1" ht="15.75" customHeight="1">
      <c r="A219" s="24"/>
    </row>
    <row r="220" spans="1:1" ht="15.75" customHeight="1">
      <c r="A220" s="24"/>
    </row>
    <row r="221" spans="1:1" ht="15.75" customHeight="1">
      <c r="A221" s="24"/>
    </row>
    <row r="222" spans="1:1" ht="15.75" customHeight="1">
      <c r="A222" s="24"/>
    </row>
    <row r="223" spans="1:1" ht="15.75" customHeight="1">
      <c r="A223" s="24"/>
    </row>
    <row r="224" spans="1:1" ht="15.75" customHeight="1">
      <c r="A224" s="24"/>
    </row>
    <row r="225" spans="1:1" ht="15.75" customHeight="1">
      <c r="A225" s="24"/>
    </row>
    <row r="226" spans="1:1" ht="15.75" customHeight="1">
      <c r="A226" s="24"/>
    </row>
    <row r="227" spans="1:1" ht="15.75" customHeight="1">
      <c r="A227" s="24"/>
    </row>
    <row r="228" spans="1:1" ht="15.75" customHeight="1">
      <c r="A228" s="24"/>
    </row>
    <row r="229" spans="1:1" ht="15.75" customHeight="1">
      <c r="A229" s="24"/>
    </row>
    <row r="230" spans="1:1" ht="15.75" customHeight="1">
      <c r="A230" s="24"/>
    </row>
    <row r="231" spans="1:1" ht="15.75" customHeight="1">
      <c r="A231" s="24"/>
    </row>
    <row r="232" spans="1:1" ht="15.75" customHeight="1">
      <c r="A232" s="24"/>
    </row>
    <row r="233" spans="1:1" ht="15.75" customHeight="1">
      <c r="A233" s="24"/>
    </row>
    <row r="234" spans="1:1" ht="15.75" customHeight="1">
      <c r="A234" s="24"/>
    </row>
    <row r="235" spans="1:1" ht="15.75" customHeight="1">
      <c r="A235" s="24"/>
    </row>
    <row r="236" spans="1:1" ht="15.75" customHeight="1">
      <c r="A236" s="24"/>
    </row>
    <row r="237" spans="1:1" ht="15.75" customHeight="1">
      <c r="A237" s="24"/>
    </row>
    <row r="238" spans="1:1" ht="15.75" customHeight="1">
      <c r="A238" s="24"/>
    </row>
    <row r="239" spans="1:1" ht="15.75" customHeight="1">
      <c r="A239" s="24"/>
    </row>
    <row r="240" spans="1:1" ht="15.75" customHeight="1">
      <c r="A240" s="24"/>
    </row>
    <row r="241" spans="1:1" ht="15.75" customHeight="1">
      <c r="A241" s="24"/>
    </row>
    <row r="242" spans="1:1" ht="15.75" customHeight="1">
      <c r="A242" s="24"/>
    </row>
    <row r="243" spans="1:1" ht="15.75" customHeight="1">
      <c r="A243" s="24"/>
    </row>
    <row r="244" spans="1:1" ht="15.75" customHeight="1">
      <c r="A244" s="24"/>
    </row>
    <row r="245" spans="1:1" ht="15.75" customHeight="1">
      <c r="A245" s="24"/>
    </row>
    <row r="246" spans="1:1" ht="15.75" customHeight="1">
      <c r="A246" s="24"/>
    </row>
    <row r="247" spans="1:1" ht="15.75" customHeight="1">
      <c r="A247" s="24"/>
    </row>
    <row r="248" spans="1:1" ht="15.75" customHeight="1">
      <c r="A248" s="24"/>
    </row>
    <row r="249" spans="1:1" ht="15.75" customHeight="1">
      <c r="A249" s="24"/>
    </row>
    <row r="250" spans="1:1" ht="15.75" customHeight="1">
      <c r="A250" s="24"/>
    </row>
    <row r="251" spans="1:1" ht="15.75" customHeight="1">
      <c r="A251" s="24"/>
    </row>
    <row r="252" spans="1:1" ht="15.75" customHeight="1">
      <c r="A252" s="24"/>
    </row>
    <row r="253" spans="1:1" ht="15.75" customHeight="1">
      <c r="A253" s="24"/>
    </row>
    <row r="254" spans="1:1" ht="15.75" customHeight="1">
      <c r="A254" s="24"/>
    </row>
    <row r="255" spans="1:1" ht="15.75" customHeight="1">
      <c r="A255" s="24"/>
    </row>
    <row r="256" spans="1:1" ht="15.75" customHeight="1">
      <c r="A256" s="24"/>
    </row>
    <row r="257" spans="1:1" ht="15.75" customHeight="1">
      <c r="A257" s="24"/>
    </row>
    <row r="258" spans="1:1" ht="15.75" customHeight="1">
      <c r="A258" s="24"/>
    </row>
    <row r="259" spans="1:1" ht="15.75" customHeight="1">
      <c r="A259" s="24"/>
    </row>
    <row r="260" spans="1:1" ht="15.75" customHeight="1">
      <c r="A260" s="24"/>
    </row>
    <row r="261" spans="1:1" ht="15.75" customHeight="1">
      <c r="A261" s="24"/>
    </row>
    <row r="262" spans="1:1" ht="15.75" customHeight="1">
      <c r="A262" s="24"/>
    </row>
    <row r="263" spans="1:1" ht="15.75" customHeight="1">
      <c r="A263" s="24"/>
    </row>
    <row r="264" spans="1:1" ht="15.75" customHeight="1">
      <c r="A264" s="24"/>
    </row>
    <row r="265" spans="1:1" ht="15.75" customHeight="1">
      <c r="A265" s="24"/>
    </row>
    <row r="266" spans="1:1" ht="15.75" customHeight="1">
      <c r="A266" s="24"/>
    </row>
    <row r="267" spans="1:1" ht="15.75" customHeight="1">
      <c r="A267" s="24"/>
    </row>
    <row r="268" spans="1:1" ht="15.75" customHeight="1">
      <c r="A268" s="24"/>
    </row>
    <row r="269" spans="1:1" ht="15.75" customHeight="1">
      <c r="A269" s="24"/>
    </row>
    <row r="270" spans="1:1" ht="15.75" customHeight="1">
      <c r="A270" s="24"/>
    </row>
    <row r="271" spans="1:1" ht="15.75" customHeight="1">
      <c r="A271" s="24"/>
    </row>
    <row r="272" spans="1:1" ht="15.75" customHeight="1">
      <c r="A272" s="24"/>
    </row>
    <row r="273" spans="1:1" ht="15.75" customHeight="1">
      <c r="A273" s="24"/>
    </row>
    <row r="274" spans="1:1" ht="15.75" customHeight="1">
      <c r="A274" s="24"/>
    </row>
    <row r="275" spans="1:1" ht="15.75" customHeight="1">
      <c r="A275" s="24"/>
    </row>
    <row r="276" spans="1:1" ht="15.75" customHeight="1">
      <c r="A276" s="24"/>
    </row>
    <row r="277" spans="1:1" ht="15.75" customHeight="1">
      <c r="A277" s="24"/>
    </row>
    <row r="278" spans="1:1" ht="15.75" customHeight="1">
      <c r="A278" s="24"/>
    </row>
    <row r="279" spans="1:1" ht="15.75" customHeight="1">
      <c r="A279" s="24"/>
    </row>
    <row r="280" spans="1:1" ht="15.75" customHeight="1">
      <c r="A280" s="24"/>
    </row>
    <row r="281" spans="1:1" ht="15.75" customHeight="1">
      <c r="A281" s="24"/>
    </row>
    <row r="282" spans="1:1" ht="15.75" customHeight="1">
      <c r="A282" s="24"/>
    </row>
    <row r="283" spans="1:1" ht="15.75" customHeight="1">
      <c r="A283" s="24"/>
    </row>
    <row r="284" spans="1:1" ht="15.75" customHeight="1">
      <c r="A284" s="24"/>
    </row>
    <row r="285" spans="1:1" ht="15.75" customHeight="1">
      <c r="A285" s="24"/>
    </row>
    <row r="286" spans="1:1" ht="15.75" customHeight="1">
      <c r="A286" s="24"/>
    </row>
    <row r="287" spans="1:1" ht="15.75" customHeight="1">
      <c r="A287" s="24"/>
    </row>
    <row r="288" spans="1:1" ht="15.75" customHeight="1">
      <c r="A288" s="24"/>
    </row>
    <row r="289" spans="1:1" ht="15.75" customHeight="1">
      <c r="A289" s="24"/>
    </row>
    <row r="290" spans="1:1" ht="15.75" customHeight="1">
      <c r="A290" s="24"/>
    </row>
    <row r="291" spans="1:1" ht="15.75" customHeight="1">
      <c r="A291" s="24"/>
    </row>
    <row r="292" spans="1:1" ht="15.75" customHeight="1">
      <c r="A292" s="24"/>
    </row>
    <row r="293" spans="1:1" ht="15.75" customHeight="1">
      <c r="A293" s="24"/>
    </row>
    <row r="294" spans="1:1" ht="15.75" customHeight="1">
      <c r="A294" s="24"/>
    </row>
    <row r="295" spans="1:1" ht="15.75" customHeight="1">
      <c r="A295" s="24"/>
    </row>
    <row r="296" spans="1:1" ht="15.75" customHeight="1">
      <c r="A296" s="24"/>
    </row>
    <row r="297" spans="1:1" ht="15.75" customHeight="1">
      <c r="A297" s="24"/>
    </row>
    <row r="298" spans="1:1" ht="15.75" customHeight="1">
      <c r="A298" s="24"/>
    </row>
    <row r="299" spans="1:1" ht="15.75" customHeight="1">
      <c r="A299" s="24"/>
    </row>
    <row r="300" spans="1:1" ht="15.75" customHeight="1">
      <c r="A300" s="24"/>
    </row>
    <row r="301" spans="1:1" ht="15.75" customHeight="1">
      <c r="A301" s="24"/>
    </row>
    <row r="302" spans="1:1" ht="15.75" customHeight="1">
      <c r="A302" s="24"/>
    </row>
    <row r="303" spans="1:1" ht="15.75" customHeight="1">
      <c r="A303" s="24"/>
    </row>
    <row r="304" spans="1:1" ht="15.75" customHeight="1">
      <c r="A304" s="24"/>
    </row>
    <row r="305" spans="1:1" ht="15.75" customHeight="1">
      <c r="A305" s="24"/>
    </row>
    <row r="306" spans="1:1" ht="15.75" customHeight="1">
      <c r="A306" s="24"/>
    </row>
    <row r="307" spans="1:1" ht="15.75" customHeight="1">
      <c r="A307" s="24"/>
    </row>
    <row r="308" spans="1:1" ht="15.75" customHeight="1">
      <c r="A308" s="24"/>
    </row>
    <row r="309" spans="1:1" ht="15.75" customHeight="1">
      <c r="A309" s="24"/>
    </row>
    <row r="310" spans="1:1" ht="15.75" customHeight="1">
      <c r="A310" s="24"/>
    </row>
    <row r="311" spans="1:1" ht="15.75" customHeight="1">
      <c r="A311" s="24"/>
    </row>
    <row r="312" spans="1:1" ht="15.75" customHeight="1">
      <c r="A312" s="24"/>
    </row>
    <row r="313" spans="1:1" ht="15.75" customHeight="1">
      <c r="A313" s="24"/>
    </row>
    <row r="314" spans="1:1" ht="15.75" customHeight="1">
      <c r="A314" s="24"/>
    </row>
    <row r="315" spans="1:1" ht="15.75" customHeight="1">
      <c r="A315" s="24"/>
    </row>
    <row r="316" spans="1:1" ht="15.75" customHeight="1">
      <c r="A316" s="24"/>
    </row>
    <row r="317" spans="1:1" ht="15.75" customHeight="1">
      <c r="A317" s="24"/>
    </row>
    <row r="318" spans="1:1" ht="15.75" customHeight="1">
      <c r="A318" s="24"/>
    </row>
    <row r="319" spans="1:1" ht="15.75" customHeight="1">
      <c r="A319" s="24"/>
    </row>
    <row r="320" spans="1:1" ht="15.75" customHeight="1">
      <c r="A320" s="24"/>
    </row>
    <row r="321" spans="1:1" ht="15.75" customHeight="1">
      <c r="A321" s="24"/>
    </row>
    <row r="322" spans="1:1" ht="15.75" customHeight="1">
      <c r="A322" s="24"/>
    </row>
    <row r="323" spans="1:1" ht="15.75" customHeight="1">
      <c r="A323" s="24"/>
    </row>
    <row r="324" spans="1:1" ht="15.75" customHeight="1">
      <c r="A324" s="24"/>
    </row>
    <row r="325" spans="1:1" ht="15.75" customHeight="1">
      <c r="A325" s="24"/>
    </row>
    <row r="326" spans="1:1" ht="15.75" customHeight="1">
      <c r="A326" s="24"/>
    </row>
    <row r="327" spans="1:1" ht="15.75" customHeight="1">
      <c r="A327" s="24"/>
    </row>
    <row r="328" spans="1:1" ht="15.75" customHeight="1">
      <c r="A328" s="24"/>
    </row>
    <row r="329" spans="1:1" ht="15.75" customHeight="1">
      <c r="A329" s="24"/>
    </row>
    <row r="330" spans="1:1" ht="15.75" customHeight="1">
      <c r="A330" s="24"/>
    </row>
    <row r="331" spans="1:1" ht="15.75" customHeight="1">
      <c r="A331" s="24"/>
    </row>
    <row r="332" spans="1:1" ht="15.75" customHeight="1">
      <c r="A332" s="24"/>
    </row>
    <row r="333" spans="1:1" ht="15.75" customHeight="1">
      <c r="A333" s="24"/>
    </row>
    <row r="334" spans="1:1" ht="15.75" customHeight="1">
      <c r="A334" s="24"/>
    </row>
    <row r="335" spans="1:1" ht="15.75" customHeight="1">
      <c r="A335" s="24"/>
    </row>
    <row r="336" spans="1:1" ht="15.75" customHeight="1">
      <c r="A336" s="24"/>
    </row>
    <row r="337" spans="1:1" ht="15.75" customHeight="1">
      <c r="A337" s="24"/>
    </row>
    <row r="338" spans="1:1" ht="15.75" customHeight="1">
      <c r="A338" s="24"/>
    </row>
    <row r="339" spans="1:1" ht="15.75" customHeight="1">
      <c r="A339" s="24"/>
    </row>
    <row r="340" spans="1:1" ht="15.75" customHeight="1">
      <c r="A340" s="24"/>
    </row>
    <row r="341" spans="1:1" ht="15.75" customHeight="1">
      <c r="A341" s="24"/>
    </row>
    <row r="342" spans="1:1" ht="15.75" customHeight="1">
      <c r="A342" s="24"/>
    </row>
    <row r="343" spans="1:1" ht="15.75" customHeight="1">
      <c r="A343" s="24"/>
    </row>
    <row r="344" spans="1:1" ht="15.75" customHeight="1">
      <c r="A344" s="24"/>
    </row>
    <row r="345" spans="1:1" ht="15.75" customHeight="1">
      <c r="A345" s="24"/>
    </row>
    <row r="346" spans="1:1" ht="15.75" customHeight="1">
      <c r="A346" s="24"/>
    </row>
    <row r="347" spans="1:1" ht="15.75" customHeight="1">
      <c r="A347" s="24"/>
    </row>
    <row r="348" spans="1:1" ht="15.75" customHeight="1">
      <c r="A348" s="24"/>
    </row>
    <row r="349" spans="1:1" ht="15.75" customHeight="1">
      <c r="A349" s="24"/>
    </row>
    <row r="350" spans="1:1" ht="15.75" customHeight="1">
      <c r="A350" s="24"/>
    </row>
    <row r="351" spans="1:1" ht="15.75" customHeight="1">
      <c r="A351" s="24"/>
    </row>
    <row r="352" spans="1:1" ht="15.75" customHeight="1">
      <c r="A352" s="24"/>
    </row>
    <row r="353" spans="1:1" ht="15.75" customHeight="1">
      <c r="A353" s="24"/>
    </row>
    <row r="354" spans="1:1" ht="15.75" customHeight="1">
      <c r="A354" s="24"/>
    </row>
    <row r="355" spans="1:1" ht="15.75" customHeight="1">
      <c r="A355" s="24"/>
    </row>
    <row r="356" spans="1:1" ht="15.75" customHeight="1">
      <c r="A356" s="24"/>
    </row>
    <row r="357" spans="1:1" ht="15.75" customHeight="1">
      <c r="A357" s="24"/>
    </row>
    <row r="358" spans="1:1" ht="15.75" customHeight="1">
      <c r="A358" s="24"/>
    </row>
    <row r="359" spans="1:1" ht="15.75" customHeight="1">
      <c r="A359" s="24"/>
    </row>
    <row r="360" spans="1:1" ht="15.75" customHeight="1">
      <c r="A360" s="24"/>
    </row>
    <row r="361" spans="1:1" ht="15.75" customHeight="1">
      <c r="A361" s="24"/>
    </row>
    <row r="362" spans="1:1" ht="15.75" customHeight="1">
      <c r="A362" s="24"/>
    </row>
    <row r="363" spans="1:1" ht="15.75" customHeight="1">
      <c r="A363" s="24"/>
    </row>
    <row r="364" spans="1:1" ht="15.75" customHeight="1">
      <c r="A364" s="24"/>
    </row>
    <row r="365" spans="1:1" ht="15.75" customHeight="1">
      <c r="A365" s="24"/>
    </row>
    <row r="366" spans="1:1" ht="15.75" customHeight="1">
      <c r="A366" s="24"/>
    </row>
    <row r="367" spans="1:1" ht="15.75" customHeight="1">
      <c r="A367" s="24"/>
    </row>
    <row r="368" spans="1:1" ht="15.75" customHeight="1">
      <c r="A368" s="24"/>
    </row>
    <row r="369" spans="1:1" ht="15.75" customHeight="1">
      <c r="A369" s="24"/>
    </row>
    <row r="370" spans="1:1" ht="15.75" customHeight="1">
      <c r="A370" s="24"/>
    </row>
    <row r="371" spans="1:1" ht="15.75" customHeight="1">
      <c r="A371" s="24"/>
    </row>
    <row r="372" spans="1:1" ht="15.75" customHeight="1">
      <c r="A372" s="24"/>
    </row>
    <row r="373" spans="1:1" ht="15.75" customHeight="1">
      <c r="A373" s="24"/>
    </row>
    <row r="374" spans="1:1" ht="15.75" customHeight="1">
      <c r="A374" s="24"/>
    </row>
    <row r="375" spans="1:1" ht="15.75" customHeight="1">
      <c r="A375" s="24"/>
    </row>
    <row r="376" spans="1:1" ht="15.75" customHeight="1">
      <c r="A376" s="24"/>
    </row>
    <row r="377" spans="1:1" ht="15.75" customHeight="1">
      <c r="A377" s="24"/>
    </row>
    <row r="378" spans="1:1" ht="15.75" customHeight="1">
      <c r="A378" s="24"/>
    </row>
    <row r="379" spans="1:1" ht="15.75" customHeight="1">
      <c r="A379" s="24"/>
    </row>
    <row r="380" spans="1:1" ht="15.75" customHeight="1">
      <c r="A380" s="24"/>
    </row>
    <row r="381" spans="1:1" ht="15.75" customHeight="1">
      <c r="A381" s="24"/>
    </row>
    <row r="382" spans="1:1" ht="15.75" customHeight="1">
      <c r="A382" s="24"/>
    </row>
    <row r="383" spans="1:1" ht="15.75" customHeight="1">
      <c r="A383" s="24"/>
    </row>
    <row r="384" spans="1:1" ht="15.75" customHeight="1">
      <c r="A384" s="24"/>
    </row>
    <row r="385" spans="1:1" ht="15.75" customHeight="1">
      <c r="A385" s="24"/>
    </row>
    <row r="386" spans="1:1" ht="15.75" customHeight="1">
      <c r="A386" s="24"/>
    </row>
    <row r="387" spans="1:1" ht="15.75" customHeight="1">
      <c r="A387" s="24"/>
    </row>
    <row r="388" spans="1:1" ht="15.75" customHeight="1">
      <c r="A388" s="24"/>
    </row>
    <row r="389" spans="1:1" ht="15.75" customHeight="1">
      <c r="A389" s="24"/>
    </row>
    <row r="390" spans="1:1" ht="15.75" customHeight="1">
      <c r="A390" s="24"/>
    </row>
    <row r="391" spans="1:1" ht="15.75" customHeight="1">
      <c r="A391" s="24"/>
    </row>
    <row r="392" spans="1:1" ht="15.75" customHeight="1">
      <c r="A392" s="24"/>
    </row>
    <row r="393" spans="1:1" ht="15.75" customHeight="1">
      <c r="A393" s="24"/>
    </row>
    <row r="394" spans="1:1" ht="15.75" customHeight="1">
      <c r="A394" s="24"/>
    </row>
    <row r="395" spans="1:1" ht="15.75" customHeight="1">
      <c r="A395" s="24"/>
    </row>
    <row r="396" spans="1:1" ht="15.75" customHeight="1">
      <c r="A396" s="24"/>
    </row>
    <row r="397" spans="1:1" ht="15.75" customHeight="1">
      <c r="A397" s="24"/>
    </row>
    <row r="398" spans="1:1" ht="15.75" customHeight="1">
      <c r="A398" s="24"/>
    </row>
    <row r="399" spans="1:1" ht="15.75" customHeight="1">
      <c r="A399" s="24"/>
    </row>
    <row r="400" spans="1:1" ht="15.75" customHeight="1">
      <c r="A400" s="24"/>
    </row>
    <row r="401" spans="1:1" ht="15.75" customHeight="1">
      <c r="A401" s="24"/>
    </row>
    <row r="402" spans="1:1" ht="15.75" customHeight="1">
      <c r="A402" s="24"/>
    </row>
    <row r="403" spans="1:1" ht="15.75" customHeight="1">
      <c r="A403" s="24"/>
    </row>
    <row r="404" spans="1:1" ht="15.75" customHeight="1">
      <c r="A404" s="24"/>
    </row>
    <row r="405" spans="1:1" ht="15.75" customHeight="1">
      <c r="A405" s="24"/>
    </row>
    <row r="406" spans="1:1" ht="15.75" customHeight="1">
      <c r="A406" s="24"/>
    </row>
    <row r="407" spans="1:1" ht="15.75" customHeight="1">
      <c r="A407" s="24"/>
    </row>
    <row r="408" spans="1:1" ht="15.75" customHeight="1">
      <c r="A408" s="24"/>
    </row>
    <row r="409" spans="1:1" ht="15.75" customHeight="1">
      <c r="A409" s="24"/>
    </row>
    <row r="410" spans="1:1" ht="15.75" customHeight="1">
      <c r="A410" s="24"/>
    </row>
    <row r="411" spans="1:1" ht="15.75" customHeight="1">
      <c r="A411" s="24"/>
    </row>
    <row r="412" spans="1:1" ht="15.75" customHeight="1">
      <c r="A412" s="24"/>
    </row>
    <row r="413" spans="1:1" ht="15.75" customHeight="1">
      <c r="A413" s="24"/>
    </row>
    <row r="414" spans="1:1" ht="15.75" customHeight="1">
      <c r="A414" s="24"/>
    </row>
    <row r="415" spans="1:1" ht="15.75" customHeight="1">
      <c r="A415" s="24"/>
    </row>
    <row r="416" spans="1:1" ht="15.75" customHeight="1">
      <c r="A416" s="24"/>
    </row>
    <row r="417" spans="1:1" ht="15.75" customHeight="1">
      <c r="A417" s="24"/>
    </row>
    <row r="418" spans="1:1" ht="15.75" customHeight="1">
      <c r="A418" s="24"/>
    </row>
    <row r="419" spans="1:1" ht="15.75" customHeight="1">
      <c r="A419" s="24"/>
    </row>
    <row r="420" spans="1:1" ht="15.75" customHeight="1">
      <c r="A420" s="24"/>
    </row>
    <row r="421" spans="1:1" ht="15.75" customHeight="1">
      <c r="A421" s="24"/>
    </row>
    <row r="422" spans="1:1" ht="15.75" customHeight="1">
      <c r="A422" s="24"/>
    </row>
    <row r="423" spans="1:1" ht="15.75" customHeight="1">
      <c r="A423" s="24"/>
    </row>
    <row r="424" spans="1:1" ht="15.75" customHeight="1">
      <c r="A424" s="24"/>
    </row>
    <row r="425" spans="1:1" ht="15.75" customHeight="1">
      <c r="A425" s="24"/>
    </row>
    <row r="426" spans="1:1" ht="15.75" customHeight="1">
      <c r="A426" s="24"/>
    </row>
    <row r="427" spans="1:1" ht="15.75" customHeight="1">
      <c r="A427" s="24"/>
    </row>
    <row r="428" spans="1:1" ht="15.75" customHeight="1">
      <c r="A428" s="24"/>
    </row>
    <row r="429" spans="1:1" ht="15.75" customHeight="1">
      <c r="A429" s="24"/>
    </row>
    <row r="430" spans="1:1" ht="15.75" customHeight="1">
      <c r="A430" s="24"/>
    </row>
    <row r="431" spans="1:1" ht="15.75" customHeight="1">
      <c r="A431" s="24"/>
    </row>
    <row r="432" spans="1:1" ht="15.75" customHeight="1">
      <c r="A432" s="24"/>
    </row>
    <row r="433" spans="1:1" ht="15.75" customHeight="1">
      <c r="A433" s="24"/>
    </row>
    <row r="434" spans="1:1" ht="15.75" customHeight="1">
      <c r="A434" s="24"/>
    </row>
    <row r="435" spans="1:1" ht="15.75" customHeight="1">
      <c r="A435" s="24"/>
    </row>
    <row r="436" spans="1:1" ht="15.75" customHeight="1">
      <c r="A436" s="24"/>
    </row>
    <row r="437" spans="1:1" ht="15.75" customHeight="1">
      <c r="A437" s="24"/>
    </row>
    <row r="438" spans="1:1" ht="15.75" customHeight="1">
      <c r="A438" s="24"/>
    </row>
    <row r="439" spans="1:1" ht="15.75" customHeight="1">
      <c r="A439" s="24"/>
    </row>
    <row r="440" spans="1:1" ht="15.75" customHeight="1">
      <c r="A440" s="24"/>
    </row>
    <row r="441" spans="1:1" ht="15.75" customHeight="1">
      <c r="A441" s="24"/>
    </row>
    <row r="442" spans="1:1" ht="15.75" customHeight="1">
      <c r="A442" s="24"/>
    </row>
    <row r="443" spans="1:1" ht="15.75" customHeight="1">
      <c r="A443" s="24"/>
    </row>
    <row r="444" spans="1:1" ht="15.75" customHeight="1">
      <c r="A444" s="24"/>
    </row>
    <row r="445" spans="1:1" ht="15.75" customHeight="1">
      <c r="A445" s="24"/>
    </row>
    <row r="446" spans="1:1" ht="15.75" customHeight="1">
      <c r="A446" s="24"/>
    </row>
    <row r="447" spans="1:1" ht="15.75" customHeight="1">
      <c r="A447" s="24"/>
    </row>
    <row r="448" spans="1:1" ht="15.75" customHeight="1">
      <c r="A448" s="24"/>
    </row>
    <row r="449" spans="1:1" ht="15.75" customHeight="1">
      <c r="A449" s="24"/>
    </row>
    <row r="450" spans="1:1" ht="15.75" customHeight="1">
      <c r="A450" s="24"/>
    </row>
    <row r="451" spans="1:1" ht="15.75" customHeight="1">
      <c r="A451" s="24"/>
    </row>
    <row r="452" spans="1:1" ht="15.75" customHeight="1">
      <c r="A452" s="24"/>
    </row>
    <row r="453" spans="1:1" ht="15.75" customHeight="1">
      <c r="A453" s="24"/>
    </row>
    <row r="454" spans="1:1" ht="15.75" customHeight="1">
      <c r="A454" s="24"/>
    </row>
    <row r="455" spans="1:1" ht="15.75" customHeight="1">
      <c r="A455" s="24"/>
    </row>
    <row r="456" spans="1:1" ht="15.75" customHeight="1">
      <c r="A456" s="24"/>
    </row>
    <row r="457" spans="1:1" ht="15.75" customHeight="1">
      <c r="A457" s="24"/>
    </row>
    <row r="458" spans="1:1" ht="15.75" customHeight="1">
      <c r="A458" s="24"/>
    </row>
    <row r="459" spans="1:1" ht="15.75" customHeight="1">
      <c r="A459" s="24"/>
    </row>
    <row r="460" spans="1:1" ht="15.75" customHeight="1">
      <c r="A460" s="24"/>
    </row>
    <row r="461" spans="1:1" ht="15.75" customHeight="1">
      <c r="A461" s="24"/>
    </row>
    <row r="462" spans="1:1" ht="15.75" customHeight="1">
      <c r="A462" s="24"/>
    </row>
    <row r="463" spans="1:1" ht="15.75" customHeight="1">
      <c r="A463" s="24"/>
    </row>
    <row r="464" spans="1:1" ht="15.75" customHeight="1">
      <c r="A464" s="24"/>
    </row>
    <row r="465" spans="1:1" ht="15.75" customHeight="1">
      <c r="A465" s="24"/>
    </row>
    <row r="466" spans="1:1" ht="15.75" customHeight="1">
      <c r="A466" s="24"/>
    </row>
    <row r="467" spans="1:1" ht="15.75" customHeight="1">
      <c r="A467" s="24"/>
    </row>
    <row r="468" spans="1:1" ht="15.75" customHeight="1">
      <c r="A468" s="24"/>
    </row>
    <row r="469" spans="1:1" ht="15.75" customHeight="1">
      <c r="A469" s="24"/>
    </row>
    <row r="470" spans="1:1" ht="15.75" customHeight="1">
      <c r="A470" s="24"/>
    </row>
    <row r="471" spans="1:1" ht="15.75" customHeight="1">
      <c r="A471" s="24"/>
    </row>
    <row r="472" spans="1:1" ht="15.75" customHeight="1">
      <c r="A472" s="24"/>
    </row>
    <row r="473" spans="1:1" ht="15.75" customHeight="1">
      <c r="A473" s="24"/>
    </row>
    <row r="474" spans="1:1" ht="15.75" customHeight="1">
      <c r="A474" s="24"/>
    </row>
    <row r="475" spans="1:1" ht="15.75" customHeight="1">
      <c r="A475" s="24"/>
    </row>
    <row r="476" spans="1:1" ht="15.75" customHeight="1">
      <c r="A476" s="24"/>
    </row>
    <row r="477" spans="1:1" ht="15.75" customHeight="1">
      <c r="A477" s="24"/>
    </row>
    <row r="478" spans="1:1" ht="15.75" customHeight="1">
      <c r="A478" s="24"/>
    </row>
    <row r="479" spans="1:1" ht="15.75" customHeight="1">
      <c r="A479" s="24"/>
    </row>
    <row r="480" spans="1:1" ht="15.75" customHeight="1">
      <c r="A480" s="24"/>
    </row>
    <row r="481" spans="1:1" ht="15.75" customHeight="1">
      <c r="A481" s="24"/>
    </row>
    <row r="482" spans="1:1" ht="15.75" customHeight="1">
      <c r="A482" s="24"/>
    </row>
    <row r="483" spans="1:1" ht="15.75" customHeight="1">
      <c r="A483" s="24"/>
    </row>
    <row r="484" spans="1:1" ht="15.75" customHeight="1">
      <c r="A484" s="24"/>
    </row>
    <row r="485" spans="1:1" ht="15.75" customHeight="1">
      <c r="A485" s="24"/>
    </row>
    <row r="486" spans="1:1" ht="15.75" customHeight="1">
      <c r="A486" s="24"/>
    </row>
    <row r="487" spans="1:1" ht="15.75" customHeight="1">
      <c r="A487" s="24"/>
    </row>
    <row r="488" spans="1:1" ht="15.75" customHeight="1">
      <c r="A488" s="24"/>
    </row>
    <row r="489" spans="1:1" ht="15.75" customHeight="1">
      <c r="A489" s="24"/>
    </row>
    <row r="490" spans="1:1" ht="15.75" customHeight="1">
      <c r="A490" s="24"/>
    </row>
    <row r="491" spans="1:1" ht="15.75" customHeight="1">
      <c r="A491" s="24"/>
    </row>
    <row r="492" spans="1:1" ht="15.75" customHeight="1">
      <c r="A492" s="24"/>
    </row>
    <row r="493" spans="1:1" ht="15.75" customHeight="1">
      <c r="A493" s="24"/>
    </row>
    <row r="494" spans="1:1" ht="15.75" customHeight="1">
      <c r="A494" s="24"/>
    </row>
    <row r="495" spans="1:1" ht="15.75" customHeight="1">
      <c r="A495" s="24"/>
    </row>
    <row r="496" spans="1:1" ht="15.75" customHeight="1">
      <c r="A496" s="24"/>
    </row>
    <row r="497" spans="1:1" ht="15.75" customHeight="1">
      <c r="A497" s="24"/>
    </row>
    <row r="498" spans="1:1" ht="15.75" customHeight="1">
      <c r="A498" s="24"/>
    </row>
    <row r="499" spans="1:1" ht="15.75" customHeight="1">
      <c r="A499" s="24"/>
    </row>
    <row r="500" spans="1:1" ht="15.75" customHeight="1">
      <c r="A500" s="24"/>
    </row>
    <row r="501" spans="1:1" ht="15.75" customHeight="1">
      <c r="A501" s="24"/>
    </row>
    <row r="502" spans="1:1" ht="15.75" customHeight="1">
      <c r="A502" s="24"/>
    </row>
    <row r="503" spans="1:1" ht="15.75" customHeight="1">
      <c r="A503" s="24"/>
    </row>
    <row r="504" spans="1:1" ht="15.75" customHeight="1">
      <c r="A504" s="24"/>
    </row>
    <row r="505" spans="1:1" ht="15.75" customHeight="1">
      <c r="A505" s="24"/>
    </row>
    <row r="506" spans="1:1" ht="15.75" customHeight="1">
      <c r="A506" s="24"/>
    </row>
    <row r="507" spans="1:1" ht="15.75" customHeight="1">
      <c r="A507" s="24"/>
    </row>
    <row r="508" spans="1:1" ht="15.75" customHeight="1">
      <c r="A508" s="24"/>
    </row>
    <row r="509" spans="1:1" ht="15.75" customHeight="1">
      <c r="A509" s="24"/>
    </row>
    <row r="510" spans="1:1" ht="15.75" customHeight="1">
      <c r="A510" s="24"/>
    </row>
    <row r="511" spans="1:1" ht="15.75" customHeight="1">
      <c r="A511" s="24"/>
    </row>
    <row r="512" spans="1:1" ht="15.75" customHeight="1">
      <c r="A512" s="24"/>
    </row>
    <row r="513" spans="1:1" ht="15.75" customHeight="1">
      <c r="A513" s="24"/>
    </row>
    <row r="514" spans="1:1" ht="15.75" customHeight="1">
      <c r="A514" s="24"/>
    </row>
    <row r="515" spans="1:1" ht="15.75" customHeight="1">
      <c r="A515" s="24"/>
    </row>
    <row r="516" spans="1:1" ht="15.75" customHeight="1">
      <c r="A516" s="24"/>
    </row>
    <row r="517" spans="1:1" ht="15.75" customHeight="1">
      <c r="A517" s="24"/>
    </row>
    <row r="518" spans="1:1" ht="15.75" customHeight="1">
      <c r="A518" s="24"/>
    </row>
    <row r="519" spans="1:1" ht="15.75" customHeight="1">
      <c r="A519" s="24"/>
    </row>
    <row r="520" spans="1:1" ht="15.75" customHeight="1">
      <c r="A520" s="24"/>
    </row>
    <row r="521" spans="1:1" ht="15.75" customHeight="1">
      <c r="A521" s="24"/>
    </row>
    <row r="522" spans="1:1" ht="15.75" customHeight="1">
      <c r="A522" s="24"/>
    </row>
    <row r="523" spans="1:1" ht="15.75" customHeight="1">
      <c r="A523" s="24"/>
    </row>
    <row r="524" spans="1:1" ht="15.75" customHeight="1">
      <c r="A524" s="24"/>
    </row>
    <row r="525" spans="1:1" ht="15.75" customHeight="1">
      <c r="A525" s="24"/>
    </row>
    <row r="526" spans="1:1" ht="15.75" customHeight="1">
      <c r="A526" s="24"/>
    </row>
    <row r="527" spans="1:1" ht="15.75" customHeight="1">
      <c r="A527" s="24"/>
    </row>
    <row r="528" spans="1:1" ht="15.75" customHeight="1">
      <c r="A528" s="24"/>
    </row>
    <row r="529" spans="1:1" ht="15.75" customHeight="1">
      <c r="A529" s="24"/>
    </row>
    <row r="530" spans="1:1" ht="15.75" customHeight="1">
      <c r="A530" s="24"/>
    </row>
    <row r="531" spans="1:1" ht="15.75" customHeight="1">
      <c r="A531" s="24"/>
    </row>
    <row r="532" spans="1:1" ht="15.75" customHeight="1">
      <c r="A532" s="24"/>
    </row>
    <row r="533" spans="1:1" ht="15.75" customHeight="1">
      <c r="A533" s="24"/>
    </row>
    <row r="534" spans="1:1" ht="15.75" customHeight="1">
      <c r="A534" s="24"/>
    </row>
    <row r="535" spans="1:1" ht="15.75" customHeight="1">
      <c r="A535" s="24"/>
    </row>
    <row r="536" spans="1:1" ht="15.75" customHeight="1">
      <c r="A536" s="24"/>
    </row>
    <row r="537" spans="1:1" ht="15.75" customHeight="1">
      <c r="A537" s="24"/>
    </row>
    <row r="538" spans="1:1" ht="15.75" customHeight="1">
      <c r="A538" s="24"/>
    </row>
    <row r="539" spans="1:1" ht="15.75" customHeight="1">
      <c r="A539" s="24"/>
    </row>
    <row r="540" spans="1:1" ht="15.75" customHeight="1">
      <c r="A540" s="24"/>
    </row>
    <row r="541" spans="1:1" ht="15.75" customHeight="1">
      <c r="A541" s="24"/>
    </row>
    <row r="542" spans="1:1" ht="15.75" customHeight="1">
      <c r="A542" s="24"/>
    </row>
    <row r="543" spans="1:1" ht="15.75" customHeight="1">
      <c r="A543" s="24"/>
    </row>
    <row r="544" spans="1:1" ht="15.75" customHeight="1">
      <c r="A544" s="24"/>
    </row>
    <row r="545" spans="1:1" ht="15.75" customHeight="1">
      <c r="A545" s="24"/>
    </row>
    <row r="546" spans="1:1" ht="15.75" customHeight="1">
      <c r="A546" s="24"/>
    </row>
    <row r="547" spans="1:1" ht="15.75" customHeight="1">
      <c r="A547" s="24"/>
    </row>
    <row r="548" spans="1:1" ht="15.75" customHeight="1">
      <c r="A548" s="24"/>
    </row>
    <row r="549" spans="1:1" ht="15.75" customHeight="1">
      <c r="A549" s="24"/>
    </row>
    <row r="550" spans="1:1" ht="15.75" customHeight="1">
      <c r="A550" s="24"/>
    </row>
    <row r="551" spans="1:1" ht="15.75" customHeight="1">
      <c r="A551" s="24"/>
    </row>
    <row r="552" spans="1:1" ht="15.75" customHeight="1">
      <c r="A552" s="24"/>
    </row>
    <row r="553" spans="1:1" ht="15.75" customHeight="1">
      <c r="A553" s="24"/>
    </row>
    <row r="554" spans="1:1" ht="15.75" customHeight="1">
      <c r="A554" s="24"/>
    </row>
    <row r="555" spans="1:1" ht="15.75" customHeight="1">
      <c r="A555" s="24"/>
    </row>
    <row r="556" spans="1:1" ht="15.75" customHeight="1">
      <c r="A556" s="24"/>
    </row>
    <row r="557" spans="1:1" ht="15.75" customHeight="1">
      <c r="A557" s="24"/>
    </row>
    <row r="558" spans="1:1" ht="15.75" customHeight="1">
      <c r="A558" s="24"/>
    </row>
    <row r="559" spans="1:1" ht="15.75" customHeight="1">
      <c r="A559" s="24"/>
    </row>
    <row r="560" spans="1:1" ht="15.75" customHeight="1">
      <c r="A560" s="24"/>
    </row>
    <row r="561" spans="1:1" ht="15.75" customHeight="1">
      <c r="A561" s="24"/>
    </row>
    <row r="562" spans="1:1" ht="15.75" customHeight="1">
      <c r="A562" s="24"/>
    </row>
    <row r="563" spans="1:1" ht="15.75" customHeight="1">
      <c r="A563" s="24"/>
    </row>
    <row r="564" spans="1:1" ht="15.75" customHeight="1">
      <c r="A564" s="24"/>
    </row>
    <row r="565" spans="1:1" ht="15.75" customHeight="1">
      <c r="A565" s="24"/>
    </row>
    <row r="566" spans="1:1" ht="15.75" customHeight="1">
      <c r="A566" s="24"/>
    </row>
    <row r="567" spans="1:1" ht="15.75" customHeight="1">
      <c r="A567" s="24"/>
    </row>
    <row r="568" spans="1:1" ht="15.75" customHeight="1">
      <c r="A568" s="24"/>
    </row>
    <row r="569" spans="1:1" ht="15.75" customHeight="1">
      <c r="A569" s="24"/>
    </row>
    <row r="570" spans="1:1" ht="15.75" customHeight="1">
      <c r="A570" s="24"/>
    </row>
    <row r="571" spans="1:1" ht="15.75" customHeight="1">
      <c r="A571" s="24"/>
    </row>
    <row r="572" spans="1:1" ht="15.75" customHeight="1">
      <c r="A572" s="24"/>
    </row>
    <row r="573" spans="1:1" ht="15.75" customHeight="1">
      <c r="A573" s="24"/>
    </row>
    <row r="574" spans="1:1" ht="15.75" customHeight="1">
      <c r="A574" s="24"/>
    </row>
    <row r="575" spans="1:1" ht="15.75" customHeight="1">
      <c r="A575" s="24"/>
    </row>
    <row r="576" spans="1:1" ht="15.75" customHeight="1">
      <c r="A576" s="24"/>
    </row>
    <row r="577" spans="1:1" ht="15.75" customHeight="1">
      <c r="A577" s="24"/>
    </row>
    <row r="578" spans="1:1" ht="15.75" customHeight="1">
      <c r="A578" s="24"/>
    </row>
    <row r="579" spans="1:1" ht="15.75" customHeight="1">
      <c r="A579" s="24"/>
    </row>
    <row r="580" spans="1:1" ht="15.75" customHeight="1">
      <c r="A580" s="24"/>
    </row>
    <row r="581" spans="1:1" ht="15.75" customHeight="1">
      <c r="A581" s="24"/>
    </row>
    <row r="582" spans="1:1" ht="15.75" customHeight="1">
      <c r="A582" s="24"/>
    </row>
    <row r="583" spans="1:1" ht="15.75" customHeight="1">
      <c r="A583" s="24"/>
    </row>
    <row r="584" spans="1:1" ht="15.75" customHeight="1">
      <c r="A584" s="24"/>
    </row>
    <row r="585" spans="1:1" ht="15.75" customHeight="1">
      <c r="A585" s="24"/>
    </row>
    <row r="586" spans="1:1" ht="15.75" customHeight="1">
      <c r="A586" s="24"/>
    </row>
    <row r="587" spans="1:1" ht="15.75" customHeight="1">
      <c r="A587" s="24"/>
    </row>
    <row r="588" spans="1:1" ht="15.75" customHeight="1">
      <c r="A588" s="24"/>
    </row>
    <row r="589" spans="1:1" ht="15.75" customHeight="1">
      <c r="A589" s="24"/>
    </row>
    <row r="590" spans="1:1" ht="15.75" customHeight="1">
      <c r="A590" s="24"/>
    </row>
    <row r="591" spans="1:1" ht="15.75" customHeight="1">
      <c r="A591" s="24"/>
    </row>
    <row r="592" spans="1:1" ht="15.75" customHeight="1">
      <c r="A592" s="24"/>
    </row>
    <row r="593" spans="1:1" ht="15.75" customHeight="1">
      <c r="A593" s="24"/>
    </row>
    <row r="594" spans="1:1" ht="15.75" customHeight="1">
      <c r="A594" s="24"/>
    </row>
    <row r="595" spans="1:1" ht="15.75" customHeight="1">
      <c r="A595" s="24"/>
    </row>
    <row r="596" spans="1:1" ht="15.75" customHeight="1">
      <c r="A596" s="24"/>
    </row>
    <row r="597" spans="1:1" ht="15.75" customHeight="1">
      <c r="A597" s="24"/>
    </row>
    <row r="598" spans="1:1" ht="15.75" customHeight="1">
      <c r="A598" s="24"/>
    </row>
    <row r="599" spans="1:1" ht="15.75" customHeight="1">
      <c r="A599" s="24"/>
    </row>
    <row r="600" spans="1:1" ht="15.75" customHeight="1">
      <c r="A600" s="24"/>
    </row>
    <row r="601" spans="1:1" ht="15.75" customHeight="1">
      <c r="A601" s="24"/>
    </row>
    <row r="602" spans="1:1" ht="15.75" customHeight="1">
      <c r="A602" s="24"/>
    </row>
    <row r="603" spans="1:1" ht="15.75" customHeight="1">
      <c r="A603" s="24"/>
    </row>
    <row r="604" spans="1:1" ht="15.75" customHeight="1">
      <c r="A604" s="24"/>
    </row>
    <row r="605" spans="1:1" ht="15.75" customHeight="1">
      <c r="A605" s="24"/>
    </row>
    <row r="606" spans="1:1" ht="15.75" customHeight="1">
      <c r="A606" s="24"/>
    </row>
    <row r="607" spans="1:1" ht="15.75" customHeight="1">
      <c r="A607" s="24"/>
    </row>
    <row r="608" spans="1:1" ht="15.75" customHeight="1">
      <c r="A608" s="24"/>
    </row>
    <row r="609" spans="1:1" ht="15.75" customHeight="1">
      <c r="A609" s="24"/>
    </row>
    <row r="610" spans="1:1" ht="15.75" customHeight="1">
      <c r="A610" s="24"/>
    </row>
    <row r="611" spans="1:1" ht="15.75" customHeight="1">
      <c r="A611" s="24"/>
    </row>
    <row r="612" spans="1:1" ht="15.75" customHeight="1">
      <c r="A612" s="24"/>
    </row>
    <row r="613" spans="1:1" ht="15.75" customHeight="1">
      <c r="A613" s="24"/>
    </row>
    <row r="614" spans="1:1" ht="15.75" customHeight="1">
      <c r="A614" s="24"/>
    </row>
    <row r="615" spans="1:1" ht="15.75" customHeight="1">
      <c r="A615" s="24"/>
    </row>
    <row r="616" spans="1:1" ht="15.75" customHeight="1">
      <c r="A616" s="24"/>
    </row>
    <row r="617" spans="1:1" ht="15.75" customHeight="1">
      <c r="A617" s="24"/>
    </row>
    <row r="618" spans="1:1" ht="15.75" customHeight="1">
      <c r="A618" s="24"/>
    </row>
    <row r="619" spans="1:1" ht="15.75" customHeight="1">
      <c r="A619" s="24"/>
    </row>
    <row r="620" spans="1:1" ht="15.75" customHeight="1">
      <c r="A620" s="24"/>
    </row>
    <row r="621" spans="1:1" ht="15.75" customHeight="1">
      <c r="A621" s="24"/>
    </row>
    <row r="622" spans="1:1" ht="15.75" customHeight="1">
      <c r="A622" s="24"/>
    </row>
    <row r="623" spans="1:1" ht="15.75" customHeight="1">
      <c r="A623" s="24"/>
    </row>
    <row r="624" spans="1:1" ht="15.75" customHeight="1">
      <c r="A624" s="24"/>
    </row>
    <row r="625" spans="1:1" ht="15.75" customHeight="1">
      <c r="A625" s="24"/>
    </row>
    <row r="626" spans="1:1" ht="15.75" customHeight="1">
      <c r="A626" s="24"/>
    </row>
    <row r="627" spans="1:1" ht="15.75" customHeight="1">
      <c r="A627" s="24"/>
    </row>
    <row r="628" spans="1:1" ht="15.75" customHeight="1">
      <c r="A628" s="24"/>
    </row>
    <row r="629" spans="1:1" ht="15.75" customHeight="1">
      <c r="A629" s="24"/>
    </row>
    <row r="630" spans="1:1" ht="15.75" customHeight="1">
      <c r="A630" s="24"/>
    </row>
    <row r="631" spans="1:1" ht="15.75" customHeight="1">
      <c r="A631" s="24"/>
    </row>
    <row r="632" spans="1:1" ht="15.75" customHeight="1">
      <c r="A632" s="24"/>
    </row>
    <row r="633" spans="1:1" ht="15.75" customHeight="1">
      <c r="A633" s="24"/>
    </row>
    <row r="634" spans="1:1" ht="15.75" customHeight="1">
      <c r="A634" s="24"/>
    </row>
    <row r="635" spans="1:1" ht="15.75" customHeight="1">
      <c r="A635" s="24"/>
    </row>
    <row r="636" spans="1:1" ht="15.75" customHeight="1">
      <c r="A636" s="24"/>
    </row>
    <row r="637" spans="1:1" ht="15.75" customHeight="1">
      <c r="A637" s="24"/>
    </row>
    <row r="638" spans="1:1" ht="15.75" customHeight="1">
      <c r="A638" s="24"/>
    </row>
    <row r="639" spans="1:1" ht="15.75" customHeight="1">
      <c r="A639" s="24"/>
    </row>
    <row r="640" spans="1:1" ht="15.75" customHeight="1">
      <c r="A640" s="24"/>
    </row>
    <row r="641" spans="1:1" ht="15.75" customHeight="1">
      <c r="A641" s="24"/>
    </row>
    <row r="642" spans="1:1" ht="15.75" customHeight="1">
      <c r="A642" s="24"/>
    </row>
    <row r="643" spans="1:1" ht="15.75" customHeight="1">
      <c r="A643" s="24"/>
    </row>
    <row r="644" spans="1:1" ht="15.75" customHeight="1">
      <c r="A644" s="24"/>
    </row>
    <row r="645" spans="1:1" ht="15.75" customHeight="1">
      <c r="A645" s="24"/>
    </row>
    <row r="646" spans="1:1" ht="15.75" customHeight="1">
      <c r="A646" s="24"/>
    </row>
    <row r="647" spans="1:1" ht="15.75" customHeight="1">
      <c r="A647" s="24"/>
    </row>
    <row r="648" spans="1:1" ht="15.75" customHeight="1">
      <c r="A648" s="24"/>
    </row>
    <row r="649" spans="1:1" ht="15.75" customHeight="1">
      <c r="A649" s="24"/>
    </row>
    <row r="650" spans="1:1" ht="15.75" customHeight="1">
      <c r="A650" s="24"/>
    </row>
    <row r="651" spans="1:1" ht="15.75" customHeight="1">
      <c r="A651" s="24"/>
    </row>
    <row r="652" spans="1:1" ht="15.75" customHeight="1">
      <c r="A652" s="24"/>
    </row>
    <row r="653" spans="1:1" ht="15.75" customHeight="1">
      <c r="A653" s="24"/>
    </row>
    <row r="654" spans="1:1" ht="15.75" customHeight="1">
      <c r="A654" s="24"/>
    </row>
    <row r="655" spans="1:1" ht="15.75" customHeight="1">
      <c r="A655" s="24"/>
    </row>
    <row r="656" spans="1:1" ht="15.75" customHeight="1">
      <c r="A656" s="24"/>
    </row>
    <row r="657" spans="1:1" ht="15.75" customHeight="1">
      <c r="A657" s="24"/>
    </row>
    <row r="658" spans="1:1" ht="15.75" customHeight="1">
      <c r="A658" s="24"/>
    </row>
    <row r="659" spans="1:1" ht="15.75" customHeight="1">
      <c r="A659" s="24"/>
    </row>
    <row r="660" spans="1:1" ht="15.75" customHeight="1">
      <c r="A660" s="24"/>
    </row>
    <row r="661" spans="1:1" ht="15.75" customHeight="1">
      <c r="A661" s="24"/>
    </row>
    <row r="662" spans="1:1" ht="15.75" customHeight="1">
      <c r="A662" s="24"/>
    </row>
    <row r="663" spans="1:1" ht="15.75" customHeight="1">
      <c r="A663" s="24"/>
    </row>
    <row r="664" spans="1:1" ht="15.75" customHeight="1">
      <c r="A664" s="24"/>
    </row>
    <row r="665" spans="1:1" ht="15.75" customHeight="1">
      <c r="A665" s="24"/>
    </row>
    <row r="666" spans="1:1" ht="15.75" customHeight="1">
      <c r="A666" s="24"/>
    </row>
    <row r="667" spans="1:1" ht="15.75" customHeight="1">
      <c r="A667" s="24"/>
    </row>
    <row r="668" spans="1:1" ht="15.75" customHeight="1">
      <c r="A668" s="24"/>
    </row>
    <row r="669" spans="1:1" ht="15.75" customHeight="1">
      <c r="A669" s="24"/>
    </row>
    <row r="670" spans="1:1" ht="15.75" customHeight="1">
      <c r="A670" s="24"/>
    </row>
    <row r="671" spans="1:1" ht="15.75" customHeight="1">
      <c r="A671" s="24"/>
    </row>
    <row r="672" spans="1:1" ht="15.75" customHeight="1">
      <c r="A672" s="24"/>
    </row>
    <row r="673" spans="1:1" ht="15.75" customHeight="1">
      <c r="A673" s="24"/>
    </row>
    <row r="674" spans="1:1" ht="15.75" customHeight="1">
      <c r="A674" s="24"/>
    </row>
    <row r="675" spans="1:1" ht="15.75" customHeight="1">
      <c r="A675" s="24"/>
    </row>
    <row r="676" spans="1:1" ht="15.75" customHeight="1">
      <c r="A676" s="24"/>
    </row>
    <row r="677" spans="1:1" ht="15.75" customHeight="1">
      <c r="A677" s="24"/>
    </row>
    <row r="678" spans="1:1" ht="15.75" customHeight="1">
      <c r="A678" s="24"/>
    </row>
    <row r="679" spans="1:1" ht="15.75" customHeight="1">
      <c r="A679" s="24"/>
    </row>
    <row r="680" spans="1:1" ht="15.75" customHeight="1">
      <c r="A680" s="24"/>
    </row>
    <row r="681" spans="1:1" ht="15.75" customHeight="1">
      <c r="A681" s="24"/>
    </row>
    <row r="682" spans="1:1" ht="15.75" customHeight="1">
      <c r="A682" s="24"/>
    </row>
    <row r="683" spans="1:1" ht="15.75" customHeight="1">
      <c r="A683" s="24"/>
    </row>
    <row r="684" spans="1:1" ht="15.75" customHeight="1">
      <c r="A684" s="24"/>
    </row>
    <row r="685" spans="1:1" ht="15.75" customHeight="1">
      <c r="A685" s="24"/>
    </row>
    <row r="686" spans="1:1" ht="15.75" customHeight="1">
      <c r="A686" s="24"/>
    </row>
    <row r="687" spans="1:1" ht="15.75" customHeight="1">
      <c r="A687" s="24"/>
    </row>
    <row r="688" spans="1:1" ht="15.75" customHeight="1">
      <c r="A688" s="24"/>
    </row>
    <row r="689" spans="1:1" ht="15.75" customHeight="1">
      <c r="A689" s="24"/>
    </row>
    <row r="690" spans="1:1" ht="15.75" customHeight="1">
      <c r="A690" s="24"/>
    </row>
    <row r="691" spans="1:1" ht="15.75" customHeight="1">
      <c r="A691" s="24"/>
    </row>
    <row r="692" spans="1:1" ht="15.75" customHeight="1">
      <c r="A692" s="24"/>
    </row>
    <row r="693" spans="1:1" ht="15.75" customHeight="1">
      <c r="A693" s="24"/>
    </row>
    <row r="694" spans="1:1" ht="15.75" customHeight="1">
      <c r="A694" s="24"/>
    </row>
    <row r="695" spans="1:1" ht="15.75" customHeight="1">
      <c r="A695" s="24"/>
    </row>
    <row r="696" spans="1:1" ht="15.75" customHeight="1">
      <c r="A696" s="24"/>
    </row>
    <row r="697" spans="1:1" ht="15.75" customHeight="1">
      <c r="A697" s="24"/>
    </row>
    <row r="698" spans="1:1" ht="15.75" customHeight="1">
      <c r="A698" s="24"/>
    </row>
    <row r="699" spans="1:1" ht="15.75" customHeight="1">
      <c r="A699" s="24"/>
    </row>
    <row r="700" spans="1:1" ht="15.75" customHeight="1">
      <c r="A700" s="24"/>
    </row>
    <row r="701" spans="1:1" ht="15.75" customHeight="1">
      <c r="A701" s="24"/>
    </row>
    <row r="702" spans="1:1" ht="15.75" customHeight="1">
      <c r="A702" s="24"/>
    </row>
    <row r="703" spans="1:1" ht="15.75" customHeight="1">
      <c r="A703" s="24"/>
    </row>
    <row r="704" spans="1:1" ht="15.75" customHeight="1">
      <c r="A704" s="24"/>
    </row>
    <row r="705" spans="1:1" ht="15.75" customHeight="1">
      <c r="A705" s="24"/>
    </row>
    <row r="706" spans="1:1" ht="15.75" customHeight="1">
      <c r="A706" s="24"/>
    </row>
    <row r="707" spans="1:1" ht="15.75" customHeight="1">
      <c r="A707" s="24"/>
    </row>
    <row r="708" spans="1:1" ht="15.75" customHeight="1">
      <c r="A708" s="24"/>
    </row>
    <row r="709" spans="1:1" ht="15.75" customHeight="1">
      <c r="A709" s="24"/>
    </row>
    <row r="710" spans="1:1" ht="15.75" customHeight="1">
      <c r="A710" s="24"/>
    </row>
    <row r="711" spans="1:1" ht="15.75" customHeight="1">
      <c r="A711" s="24"/>
    </row>
    <row r="712" spans="1:1" ht="15.75" customHeight="1">
      <c r="A712" s="24"/>
    </row>
    <row r="713" spans="1:1" ht="15.75" customHeight="1">
      <c r="A713" s="24"/>
    </row>
    <row r="714" spans="1:1" ht="15.75" customHeight="1">
      <c r="A714" s="24"/>
    </row>
    <row r="715" spans="1:1" ht="15.75" customHeight="1">
      <c r="A715" s="24"/>
    </row>
    <row r="716" spans="1:1" ht="15.75" customHeight="1">
      <c r="A716" s="24"/>
    </row>
    <row r="717" spans="1:1" ht="15.75" customHeight="1">
      <c r="A717" s="24"/>
    </row>
    <row r="718" spans="1:1" ht="15.75" customHeight="1">
      <c r="A718" s="24"/>
    </row>
    <row r="719" spans="1:1" ht="15.75" customHeight="1">
      <c r="A719" s="24"/>
    </row>
    <row r="720" spans="1:1" ht="15.75" customHeight="1">
      <c r="A720" s="24"/>
    </row>
    <row r="721" spans="1:1" ht="15.75" customHeight="1">
      <c r="A721" s="24"/>
    </row>
    <row r="722" spans="1:1" ht="15.75" customHeight="1">
      <c r="A722" s="24"/>
    </row>
    <row r="723" spans="1:1" ht="15.75" customHeight="1">
      <c r="A723" s="24"/>
    </row>
    <row r="724" spans="1:1" ht="15.75" customHeight="1">
      <c r="A724" s="24"/>
    </row>
    <row r="725" spans="1:1" ht="15.75" customHeight="1">
      <c r="A725" s="24"/>
    </row>
    <row r="726" spans="1:1" ht="15.75" customHeight="1">
      <c r="A726" s="24"/>
    </row>
    <row r="727" spans="1:1" ht="15.75" customHeight="1">
      <c r="A727" s="24"/>
    </row>
    <row r="728" spans="1:1" ht="15.75" customHeight="1">
      <c r="A728" s="24"/>
    </row>
    <row r="729" spans="1:1" ht="15.75" customHeight="1">
      <c r="A729" s="24"/>
    </row>
    <row r="730" spans="1:1" ht="15.75" customHeight="1">
      <c r="A730" s="24"/>
    </row>
    <row r="731" spans="1:1" ht="15.75" customHeight="1">
      <c r="A731" s="24"/>
    </row>
    <row r="732" spans="1:1" ht="15.75" customHeight="1">
      <c r="A732" s="24"/>
    </row>
    <row r="733" spans="1:1" ht="15.75" customHeight="1">
      <c r="A733" s="24"/>
    </row>
    <row r="734" spans="1:1" ht="15.75" customHeight="1">
      <c r="A734" s="24"/>
    </row>
    <row r="735" spans="1:1" ht="15.75" customHeight="1">
      <c r="A735" s="24"/>
    </row>
    <row r="736" spans="1:1" ht="15.75" customHeight="1">
      <c r="A736" s="24"/>
    </row>
    <row r="737" spans="1:1" ht="15.75" customHeight="1">
      <c r="A737" s="24"/>
    </row>
    <row r="738" spans="1:1" ht="15.75" customHeight="1">
      <c r="A738" s="24"/>
    </row>
    <row r="739" spans="1:1" ht="15.75" customHeight="1">
      <c r="A739" s="24"/>
    </row>
    <row r="740" spans="1:1" ht="15.75" customHeight="1">
      <c r="A740" s="24"/>
    </row>
    <row r="741" spans="1:1" ht="15.75" customHeight="1">
      <c r="A741" s="24"/>
    </row>
    <row r="742" spans="1:1" ht="15.75" customHeight="1">
      <c r="A742" s="24"/>
    </row>
    <row r="743" spans="1:1" ht="15.75" customHeight="1">
      <c r="A743" s="24"/>
    </row>
    <row r="744" spans="1:1" ht="15.75" customHeight="1">
      <c r="A744" s="24"/>
    </row>
    <row r="745" spans="1:1" ht="15.75" customHeight="1">
      <c r="A745" s="24"/>
    </row>
    <row r="746" spans="1:1" ht="15.75" customHeight="1">
      <c r="A746" s="24"/>
    </row>
    <row r="747" spans="1:1" ht="15.75" customHeight="1">
      <c r="A747" s="24"/>
    </row>
    <row r="748" spans="1:1" ht="15.75" customHeight="1">
      <c r="A748" s="24"/>
    </row>
    <row r="749" spans="1:1" ht="15.75" customHeight="1">
      <c r="A749" s="24"/>
    </row>
    <row r="750" spans="1:1" ht="15.75" customHeight="1">
      <c r="A750" s="24"/>
    </row>
    <row r="751" spans="1:1" ht="15.75" customHeight="1">
      <c r="A751" s="24"/>
    </row>
    <row r="752" spans="1:1" ht="15.75" customHeight="1">
      <c r="A752" s="24"/>
    </row>
    <row r="753" spans="1:1" ht="15.75" customHeight="1">
      <c r="A753" s="24"/>
    </row>
    <row r="754" spans="1:1" ht="15.75" customHeight="1">
      <c r="A754" s="24"/>
    </row>
    <row r="755" spans="1:1" ht="15.75" customHeight="1">
      <c r="A755" s="24"/>
    </row>
    <row r="756" spans="1:1" ht="15.75" customHeight="1">
      <c r="A756" s="24"/>
    </row>
    <row r="757" spans="1:1" ht="15.75" customHeight="1">
      <c r="A757" s="24"/>
    </row>
    <row r="758" spans="1:1" ht="15.75" customHeight="1">
      <c r="A758" s="24"/>
    </row>
    <row r="759" spans="1:1" ht="15.75" customHeight="1">
      <c r="A759" s="24"/>
    </row>
    <row r="760" spans="1:1" ht="15.75" customHeight="1">
      <c r="A760" s="24"/>
    </row>
    <row r="761" spans="1:1" ht="15.75" customHeight="1">
      <c r="A761" s="24"/>
    </row>
    <row r="762" spans="1:1" ht="15.75" customHeight="1">
      <c r="A762" s="24"/>
    </row>
    <row r="763" spans="1:1" ht="15.75" customHeight="1">
      <c r="A763" s="24"/>
    </row>
    <row r="764" spans="1:1" ht="15.75" customHeight="1">
      <c r="A764" s="24"/>
    </row>
    <row r="765" spans="1:1" ht="15.75" customHeight="1">
      <c r="A765" s="24"/>
    </row>
    <row r="766" spans="1:1" ht="15.75" customHeight="1">
      <c r="A766" s="24"/>
    </row>
    <row r="767" spans="1:1" ht="15.75" customHeight="1">
      <c r="A767" s="24"/>
    </row>
    <row r="768" spans="1:1" ht="15.75" customHeight="1">
      <c r="A768" s="24"/>
    </row>
    <row r="769" spans="1:1" ht="15.75" customHeight="1">
      <c r="A769" s="24"/>
    </row>
    <row r="770" spans="1:1" ht="15.75" customHeight="1">
      <c r="A770" s="24"/>
    </row>
    <row r="771" spans="1:1" ht="15.75" customHeight="1">
      <c r="A771" s="24"/>
    </row>
    <row r="772" spans="1:1" ht="15.75" customHeight="1">
      <c r="A772" s="24"/>
    </row>
    <row r="773" spans="1:1" ht="15.75" customHeight="1">
      <c r="A773" s="24"/>
    </row>
    <row r="774" spans="1:1" ht="15.75" customHeight="1">
      <c r="A774" s="24"/>
    </row>
    <row r="775" spans="1:1" ht="15.75" customHeight="1">
      <c r="A775" s="24"/>
    </row>
    <row r="776" spans="1:1" ht="15.75" customHeight="1">
      <c r="A776" s="24"/>
    </row>
    <row r="777" spans="1:1" ht="15.75" customHeight="1">
      <c r="A777" s="24"/>
    </row>
    <row r="778" spans="1:1" ht="15.75" customHeight="1">
      <c r="A778" s="24"/>
    </row>
    <row r="779" spans="1:1" ht="15.75" customHeight="1">
      <c r="A779" s="24"/>
    </row>
    <row r="780" spans="1:1" ht="15.75" customHeight="1">
      <c r="A780" s="24"/>
    </row>
    <row r="781" spans="1:1" ht="15.75" customHeight="1">
      <c r="A781" s="24"/>
    </row>
    <row r="782" spans="1:1" ht="15.75" customHeight="1">
      <c r="A782" s="24"/>
    </row>
    <row r="783" spans="1:1" ht="15.75" customHeight="1">
      <c r="A783" s="24"/>
    </row>
    <row r="784" spans="1:1" ht="15.75" customHeight="1">
      <c r="A784" s="24"/>
    </row>
    <row r="785" spans="1:1" ht="15.75" customHeight="1">
      <c r="A785" s="24"/>
    </row>
    <row r="786" spans="1:1" ht="15.75" customHeight="1">
      <c r="A786" s="24"/>
    </row>
    <row r="787" spans="1:1" ht="15.75" customHeight="1">
      <c r="A787" s="24"/>
    </row>
    <row r="788" spans="1:1" ht="15.75" customHeight="1">
      <c r="A788" s="24"/>
    </row>
    <row r="789" spans="1:1" ht="15.75" customHeight="1">
      <c r="A789" s="24"/>
    </row>
    <row r="790" spans="1:1" ht="15.75" customHeight="1">
      <c r="A790" s="24"/>
    </row>
    <row r="791" spans="1:1" ht="15.75" customHeight="1">
      <c r="A791" s="24"/>
    </row>
    <row r="792" spans="1:1" ht="15.75" customHeight="1">
      <c r="A792" s="24"/>
    </row>
    <row r="793" spans="1:1" ht="15.75" customHeight="1">
      <c r="A793" s="24"/>
    </row>
    <row r="794" spans="1:1" ht="15.75" customHeight="1">
      <c r="A794" s="24"/>
    </row>
    <row r="795" spans="1:1" ht="15.75" customHeight="1">
      <c r="A795" s="24"/>
    </row>
    <row r="796" spans="1:1" ht="15.75" customHeight="1">
      <c r="A796" s="24"/>
    </row>
    <row r="797" spans="1:1" ht="15.75" customHeight="1">
      <c r="A797" s="24"/>
    </row>
    <row r="798" spans="1:1" ht="15.75" customHeight="1">
      <c r="A798" s="24"/>
    </row>
    <row r="799" spans="1:1" ht="15.75" customHeight="1">
      <c r="A799" s="24"/>
    </row>
    <row r="800" spans="1:1" ht="15.75" customHeight="1">
      <c r="A800" s="24"/>
    </row>
    <row r="801" spans="1:1" ht="15.75" customHeight="1">
      <c r="A801" s="24"/>
    </row>
    <row r="802" spans="1:1" ht="15.75" customHeight="1">
      <c r="A802" s="24"/>
    </row>
    <row r="803" spans="1:1" ht="15.75" customHeight="1">
      <c r="A803" s="24"/>
    </row>
    <row r="804" spans="1:1" ht="15.75" customHeight="1">
      <c r="A804" s="24"/>
    </row>
    <row r="805" spans="1:1" ht="15.75" customHeight="1">
      <c r="A805" s="24"/>
    </row>
    <row r="806" spans="1:1" ht="15.75" customHeight="1">
      <c r="A806" s="24"/>
    </row>
    <row r="807" spans="1:1" ht="15.75" customHeight="1">
      <c r="A807" s="24"/>
    </row>
    <row r="808" spans="1:1" ht="15.75" customHeight="1">
      <c r="A808" s="24"/>
    </row>
    <row r="809" spans="1:1" ht="15.75" customHeight="1">
      <c r="A809" s="24"/>
    </row>
    <row r="810" spans="1:1" ht="15.75" customHeight="1">
      <c r="A810" s="24"/>
    </row>
    <row r="811" spans="1:1" ht="15.75" customHeight="1">
      <c r="A811" s="24"/>
    </row>
    <row r="812" spans="1:1" ht="15.75" customHeight="1">
      <c r="A812" s="24"/>
    </row>
    <row r="813" spans="1:1" ht="15.75" customHeight="1">
      <c r="A813" s="24"/>
    </row>
    <row r="814" spans="1:1" ht="15.75" customHeight="1">
      <c r="A814" s="24"/>
    </row>
    <row r="815" spans="1:1" ht="15.75" customHeight="1">
      <c r="A815" s="24"/>
    </row>
    <row r="816" spans="1:1" ht="15.75" customHeight="1">
      <c r="A816" s="24"/>
    </row>
    <row r="817" spans="1:1" ht="15.75" customHeight="1">
      <c r="A817" s="24"/>
    </row>
    <row r="818" spans="1:1" ht="15.75" customHeight="1">
      <c r="A818" s="24"/>
    </row>
    <row r="819" spans="1:1" ht="15.75" customHeight="1">
      <c r="A819" s="24"/>
    </row>
    <row r="820" spans="1:1" ht="15.75" customHeight="1">
      <c r="A820" s="24"/>
    </row>
    <row r="821" spans="1:1" ht="15.75" customHeight="1">
      <c r="A821" s="24"/>
    </row>
    <row r="822" spans="1:1" ht="15.75" customHeight="1">
      <c r="A822" s="24"/>
    </row>
    <row r="823" spans="1:1" ht="15.75" customHeight="1">
      <c r="A823" s="24"/>
    </row>
    <row r="824" spans="1:1" ht="15.75" customHeight="1">
      <c r="A824" s="24"/>
    </row>
    <row r="825" spans="1:1" ht="15.75" customHeight="1">
      <c r="A825" s="24"/>
    </row>
    <row r="826" spans="1:1" ht="15.75" customHeight="1">
      <c r="A826" s="24"/>
    </row>
    <row r="827" spans="1:1" ht="15.75" customHeight="1">
      <c r="A827" s="24"/>
    </row>
    <row r="828" spans="1:1" ht="15.75" customHeight="1">
      <c r="A828" s="24"/>
    </row>
    <row r="829" spans="1:1" ht="15.75" customHeight="1">
      <c r="A829" s="24"/>
    </row>
    <row r="830" spans="1:1" ht="15.75" customHeight="1">
      <c r="A830" s="24"/>
    </row>
    <row r="831" spans="1:1" ht="15.75" customHeight="1">
      <c r="A831" s="24"/>
    </row>
    <row r="832" spans="1:1" ht="15.75" customHeight="1">
      <c r="A832" s="24"/>
    </row>
    <row r="833" spans="1:1" ht="15.75" customHeight="1">
      <c r="A833" s="24"/>
    </row>
    <row r="834" spans="1:1" ht="15.75" customHeight="1">
      <c r="A834" s="24"/>
    </row>
    <row r="835" spans="1:1" ht="15.75" customHeight="1">
      <c r="A835" s="24"/>
    </row>
    <row r="836" spans="1:1" ht="15.75" customHeight="1">
      <c r="A836" s="24"/>
    </row>
    <row r="837" spans="1:1" ht="15.75" customHeight="1">
      <c r="A837" s="24"/>
    </row>
    <row r="838" spans="1:1" ht="15.75" customHeight="1">
      <c r="A838" s="24"/>
    </row>
    <row r="839" spans="1:1" ht="15.75" customHeight="1">
      <c r="A839" s="24"/>
    </row>
    <row r="840" spans="1:1" ht="15.75" customHeight="1">
      <c r="A840" s="24"/>
    </row>
    <row r="841" spans="1:1" ht="15.75" customHeight="1">
      <c r="A841" s="24"/>
    </row>
    <row r="842" spans="1:1" ht="15.75" customHeight="1">
      <c r="A842" s="24"/>
    </row>
    <row r="843" spans="1:1" ht="15.75" customHeight="1">
      <c r="A843" s="24"/>
    </row>
    <row r="844" spans="1:1" ht="15.75" customHeight="1">
      <c r="A844" s="24"/>
    </row>
    <row r="845" spans="1:1" ht="15.75" customHeight="1">
      <c r="A845" s="24"/>
    </row>
    <row r="846" spans="1:1" ht="15.75" customHeight="1">
      <c r="A846" s="24"/>
    </row>
    <row r="847" spans="1:1" ht="15.75" customHeight="1">
      <c r="A847" s="24"/>
    </row>
    <row r="848" spans="1:1" ht="15.75" customHeight="1">
      <c r="A848" s="24"/>
    </row>
    <row r="849" spans="1:1" ht="15.75" customHeight="1">
      <c r="A849" s="24"/>
    </row>
    <row r="850" spans="1:1" ht="15.75" customHeight="1">
      <c r="A850" s="24"/>
    </row>
    <row r="851" spans="1:1" ht="15.75" customHeight="1">
      <c r="A851" s="24"/>
    </row>
    <row r="852" spans="1:1" ht="15.75" customHeight="1">
      <c r="A852" s="24"/>
    </row>
    <row r="853" spans="1:1" ht="15.75" customHeight="1">
      <c r="A853" s="24"/>
    </row>
    <row r="854" spans="1:1" ht="15.75" customHeight="1">
      <c r="A854" s="24"/>
    </row>
    <row r="855" spans="1:1" ht="15.75" customHeight="1">
      <c r="A855" s="24"/>
    </row>
    <row r="856" spans="1:1" ht="15.75" customHeight="1">
      <c r="A856" s="24"/>
    </row>
    <row r="857" spans="1:1" ht="15.75" customHeight="1">
      <c r="A857" s="24"/>
    </row>
    <row r="858" spans="1:1" ht="15.75" customHeight="1">
      <c r="A858" s="24"/>
    </row>
    <row r="859" spans="1:1" ht="15.75" customHeight="1">
      <c r="A859" s="24"/>
    </row>
    <row r="860" spans="1:1" ht="15.75" customHeight="1">
      <c r="A860" s="24"/>
    </row>
    <row r="861" spans="1:1" ht="15.75" customHeight="1">
      <c r="A861" s="24"/>
    </row>
    <row r="862" spans="1:1" ht="15.75" customHeight="1">
      <c r="A862" s="24"/>
    </row>
    <row r="863" spans="1:1" ht="15.75" customHeight="1">
      <c r="A863" s="24"/>
    </row>
    <row r="864" spans="1:1" ht="15.75" customHeight="1">
      <c r="A864" s="24"/>
    </row>
    <row r="865" spans="1:1" ht="15.75" customHeight="1">
      <c r="A865" s="24"/>
    </row>
    <row r="866" spans="1:1" ht="15.75" customHeight="1">
      <c r="A866" s="24"/>
    </row>
    <row r="867" spans="1:1" ht="15.75" customHeight="1">
      <c r="A867" s="24"/>
    </row>
    <row r="868" spans="1:1" ht="15.75" customHeight="1">
      <c r="A868" s="24"/>
    </row>
    <row r="869" spans="1:1" ht="15.75" customHeight="1">
      <c r="A869" s="24"/>
    </row>
    <row r="870" spans="1:1" ht="15.75" customHeight="1">
      <c r="A870" s="24"/>
    </row>
    <row r="871" spans="1:1" ht="15.75" customHeight="1">
      <c r="A871" s="24"/>
    </row>
    <row r="872" spans="1:1" ht="15.75" customHeight="1">
      <c r="A872" s="24"/>
    </row>
    <row r="873" spans="1:1" ht="15.75" customHeight="1">
      <c r="A873" s="24"/>
    </row>
    <row r="874" spans="1:1" ht="15.75" customHeight="1">
      <c r="A874" s="24"/>
    </row>
    <row r="875" spans="1:1" ht="15.75" customHeight="1">
      <c r="A875" s="24"/>
    </row>
    <row r="876" spans="1:1" ht="15.75" customHeight="1">
      <c r="A876" s="24"/>
    </row>
    <row r="877" spans="1:1" ht="15.75" customHeight="1">
      <c r="A877" s="24"/>
    </row>
    <row r="878" spans="1:1" ht="15.75" customHeight="1">
      <c r="A878" s="24"/>
    </row>
    <row r="879" spans="1:1" ht="15.75" customHeight="1">
      <c r="A879" s="24"/>
    </row>
    <row r="880" spans="1:1" ht="15.75" customHeight="1">
      <c r="A880" s="24"/>
    </row>
    <row r="881" spans="1:1" ht="15.75" customHeight="1">
      <c r="A881" s="24"/>
    </row>
    <row r="882" spans="1:1" ht="15.75" customHeight="1">
      <c r="A882" s="24"/>
    </row>
    <row r="883" spans="1:1" ht="15.75" customHeight="1">
      <c r="A883" s="24"/>
    </row>
    <row r="884" spans="1:1" ht="15.75" customHeight="1">
      <c r="A884" s="24"/>
    </row>
    <row r="885" spans="1:1" ht="15.75" customHeight="1">
      <c r="A885" s="24"/>
    </row>
    <row r="886" spans="1:1" ht="15.75" customHeight="1">
      <c r="A886" s="24"/>
    </row>
    <row r="887" spans="1:1" ht="15.75" customHeight="1">
      <c r="A887" s="24"/>
    </row>
    <row r="888" spans="1:1" ht="15.75" customHeight="1">
      <c r="A888" s="24"/>
    </row>
    <row r="889" spans="1:1" ht="15.75" customHeight="1">
      <c r="A889" s="24"/>
    </row>
    <row r="890" spans="1:1" ht="15.75" customHeight="1">
      <c r="A890" s="24"/>
    </row>
    <row r="891" spans="1:1" ht="15.75" customHeight="1">
      <c r="A891" s="24"/>
    </row>
    <row r="892" spans="1:1" ht="15.75" customHeight="1">
      <c r="A892" s="24"/>
    </row>
    <row r="893" spans="1:1" ht="15.75" customHeight="1">
      <c r="A893" s="24"/>
    </row>
    <row r="894" spans="1:1" ht="15.75" customHeight="1">
      <c r="A894" s="24"/>
    </row>
    <row r="895" spans="1:1" ht="15.75" customHeight="1">
      <c r="A895" s="24"/>
    </row>
    <row r="896" spans="1:1" ht="15.75" customHeight="1">
      <c r="A896" s="24"/>
    </row>
    <row r="897" spans="1:1" ht="15.75" customHeight="1">
      <c r="A897" s="24"/>
    </row>
    <row r="898" spans="1:1" ht="15.75" customHeight="1">
      <c r="A898" s="24"/>
    </row>
    <row r="899" spans="1:1" ht="15.75" customHeight="1">
      <c r="A899" s="24"/>
    </row>
    <row r="900" spans="1:1" ht="15.75" customHeight="1">
      <c r="A900" s="24"/>
    </row>
    <row r="901" spans="1:1" ht="15.75" customHeight="1">
      <c r="A901" s="24"/>
    </row>
    <row r="902" spans="1:1" ht="15.75" customHeight="1">
      <c r="A902" s="24"/>
    </row>
    <row r="903" spans="1:1" ht="15.75" customHeight="1">
      <c r="A903" s="24"/>
    </row>
    <row r="904" spans="1:1" ht="15.75" customHeight="1">
      <c r="A904" s="24"/>
    </row>
    <row r="905" spans="1:1" ht="15.75" customHeight="1">
      <c r="A905" s="24"/>
    </row>
    <row r="906" spans="1:1" ht="15.75" customHeight="1">
      <c r="A906" s="24"/>
    </row>
    <row r="907" spans="1:1" ht="15.75" customHeight="1">
      <c r="A907" s="24"/>
    </row>
    <row r="908" spans="1:1" ht="15.75" customHeight="1">
      <c r="A908" s="24"/>
    </row>
    <row r="909" spans="1:1" ht="15.75" customHeight="1">
      <c r="A909" s="24"/>
    </row>
    <row r="910" spans="1:1" ht="15.75" customHeight="1">
      <c r="A910" s="24"/>
    </row>
    <row r="911" spans="1:1" ht="15.75" customHeight="1">
      <c r="A911" s="24"/>
    </row>
    <row r="912" spans="1:1" ht="15.75" customHeight="1">
      <c r="A912" s="24"/>
    </row>
    <row r="913" spans="1:1" ht="15.75" customHeight="1">
      <c r="A913" s="24"/>
    </row>
    <row r="914" spans="1:1" ht="15.75" customHeight="1">
      <c r="A914" s="24"/>
    </row>
    <row r="915" spans="1:1" ht="15.75" customHeight="1">
      <c r="A915" s="24"/>
    </row>
    <row r="916" spans="1:1" ht="15.75" customHeight="1">
      <c r="A916" s="24"/>
    </row>
    <row r="917" spans="1:1" ht="15.75" customHeight="1">
      <c r="A917" s="24"/>
    </row>
    <row r="918" spans="1:1" ht="15.75" customHeight="1">
      <c r="A918" s="24"/>
    </row>
    <row r="919" spans="1:1" ht="15.75" customHeight="1">
      <c r="A919" s="24"/>
    </row>
    <row r="920" spans="1:1" ht="15.75" customHeight="1">
      <c r="A920" s="24"/>
    </row>
    <row r="921" spans="1:1" ht="15.75" customHeight="1">
      <c r="A921" s="24"/>
    </row>
    <row r="922" spans="1:1" ht="15.75" customHeight="1">
      <c r="A922" s="24"/>
    </row>
    <row r="923" spans="1:1" ht="15.75" customHeight="1">
      <c r="A923" s="24"/>
    </row>
    <row r="924" spans="1:1" ht="15.75" customHeight="1">
      <c r="A924" s="24"/>
    </row>
    <row r="925" spans="1:1" ht="15.75" customHeight="1">
      <c r="A925" s="24"/>
    </row>
    <row r="926" spans="1:1" ht="15.75" customHeight="1">
      <c r="A926" s="24"/>
    </row>
    <row r="927" spans="1:1" ht="15.75" customHeight="1">
      <c r="A927" s="24"/>
    </row>
    <row r="928" spans="1:1" ht="15.75" customHeight="1">
      <c r="A928" s="24"/>
    </row>
    <row r="929" spans="1:1" ht="15.75" customHeight="1">
      <c r="A929" s="24"/>
    </row>
    <row r="930" spans="1:1" ht="15.75" customHeight="1">
      <c r="A930" s="24"/>
    </row>
    <row r="931" spans="1:1" ht="15.75" customHeight="1">
      <c r="A931" s="24"/>
    </row>
    <row r="932" spans="1:1" ht="15.75" customHeight="1">
      <c r="A932" s="24"/>
    </row>
    <row r="933" spans="1:1" ht="15.75" customHeight="1">
      <c r="A933" s="24"/>
    </row>
    <row r="934" spans="1:1" ht="15.75" customHeight="1">
      <c r="A934" s="24"/>
    </row>
    <row r="935" spans="1:1" ht="15.75" customHeight="1">
      <c r="A935" s="24"/>
    </row>
    <row r="936" spans="1:1" ht="15.75" customHeight="1">
      <c r="A936" s="24"/>
    </row>
    <row r="937" spans="1:1" ht="15.75" customHeight="1">
      <c r="A937" s="24"/>
    </row>
    <row r="938" spans="1:1" ht="15.75" customHeight="1">
      <c r="A938" s="24"/>
    </row>
    <row r="939" spans="1:1" ht="15.75" customHeight="1">
      <c r="A939" s="24"/>
    </row>
    <row r="940" spans="1:1" ht="15.75" customHeight="1">
      <c r="A940" s="24"/>
    </row>
    <row r="941" spans="1:1" ht="15.75" customHeight="1">
      <c r="A941" s="24"/>
    </row>
    <row r="942" spans="1:1" ht="15.75" customHeight="1">
      <c r="A942" s="24"/>
    </row>
    <row r="943" spans="1:1" ht="15.75" customHeight="1">
      <c r="A943" s="24"/>
    </row>
    <row r="944" spans="1:1" ht="15.75" customHeight="1">
      <c r="A944" s="24"/>
    </row>
    <row r="945" spans="1:1" ht="15.75" customHeight="1">
      <c r="A945" s="24"/>
    </row>
    <row r="946" spans="1:1" ht="15.75" customHeight="1">
      <c r="A946" s="24"/>
    </row>
    <row r="947" spans="1:1" ht="15.75" customHeight="1">
      <c r="A947" s="24"/>
    </row>
    <row r="948" spans="1:1" ht="15.75" customHeight="1">
      <c r="A948" s="24"/>
    </row>
    <row r="949" spans="1:1" ht="15.75" customHeight="1">
      <c r="A949" s="24"/>
    </row>
    <row r="950" spans="1:1" ht="15.75" customHeight="1">
      <c r="A950" s="24"/>
    </row>
    <row r="951" spans="1:1" ht="15.75" customHeight="1">
      <c r="A951" s="24"/>
    </row>
    <row r="952" spans="1:1" ht="15.75" customHeight="1">
      <c r="A952" s="24"/>
    </row>
    <row r="953" spans="1:1" ht="15.75" customHeight="1">
      <c r="A953" s="24"/>
    </row>
    <row r="954" spans="1:1" ht="15.75" customHeight="1">
      <c r="A954" s="24"/>
    </row>
    <row r="955" spans="1:1" ht="15.75" customHeight="1">
      <c r="A955" s="24"/>
    </row>
    <row r="956" spans="1:1" ht="15.75" customHeight="1">
      <c r="A956" s="24"/>
    </row>
    <row r="957" spans="1:1" ht="15.75" customHeight="1">
      <c r="A957" s="24"/>
    </row>
    <row r="958" spans="1:1" ht="15.75" customHeight="1">
      <c r="A958" s="24"/>
    </row>
    <row r="959" spans="1:1" ht="15.75" customHeight="1">
      <c r="A959" s="24"/>
    </row>
    <row r="960" spans="1:1" ht="15.75" customHeight="1">
      <c r="A960" s="24"/>
    </row>
    <row r="961" spans="1:1" ht="15.75" customHeight="1">
      <c r="A961" s="24"/>
    </row>
    <row r="962" spans="1:1" ht="15.75" customHeight="1">
      <c r="A962" s="24"/>
    </row>
    <row r="963" spans="1:1" ht="15.75" customHeight="1">
      <c r="A963" s="24"/>
    </row>
    <row r="964" spans="1:1" ht="15.75" customHeight="1">
      <c r="A964" s="24"/>
    </row>
    <row r="965" spans="1:1" ht="15.75" customHeight="1">
      <c r="A965" s="24"/>
    </row>
    <row r="966" spans="1:1" ht="15.75" customHeight="1">
      <c r="A966" s="24"/>
    </row>
    <row r="967" spans="1:1" ht="15.75" customHeight="1">
      <c r="A967" s="24"/>
    </row>
    <row r="968" spans="1:1" ht="15.75" customHeight="1">
      <c r="A968" s="24"/>
    </row>
    <row r="969" spans="1:1" ht="15.75" customHeight="1">
      <c r="A969" s="24"/>
    </row>
    <row r="970" spans="1:1" ht="15.75" customHeight="1">
      <c r="A970" s="24"/>
    </row>
    <row r="971" spans="1:1" ht="15.75" customHeight="1">
      <c r="A971" s="24"/>
    </row>
    <row r="972" spans="1:1" ht="15.75" customHeight="1">
      <c r="A972" s="24"/>
    </row>
    <row r="973" spans="1:1" ht="15.75" customHeight="1">
      <c r="A973" s="24"/>
    </row>
    <row r="974" spans="1:1" ht="15.75" customHeight="1">
      <c r="A974" s="24"/>
    </row>
    <row r="975" spans="1:1" ht="15.75" customHeight="1">
      <c r="A975" s="24"/>
    </row>
    <row r="976" spans="1:1" ht="15.75" customHeight="1">
      <c r="A976" s="24"/>
    </row>
    <row r="977" spans="1:1" ht="15.75" customHeight="1">
      <c r="A977" s="24"/>
    </row>
    <row r="978" spans="1:1" ht="15.75" customHeight="1">
      <c r="A978" s="24"/>
    </row>
    <row r="979" spans="1:1" ht="15.75" customHeight="1">
      <c r="A979" s="24"/>
    </row>
    <row r="980" spans="1:1" ht="15.75" customHeight="1">
      <c r="A980" s="24"/>
    </row>
    <row r="981" spans="1:1" ht="15.75" customHeight="1">
      <c r="A981" s="24"/>
    </row>
    <row r="982" spans="1:1" ht="15.75" customHeight="1">
      <c r="A982" s="24"/>
    </row>
    <row r="983" spans="1:1" ht="15.75" customHeight="1">
      <c r="A983" s="24"/>
    </row>
    <row r="984" spans="1:1" ht="15.75" customHeight="1">
      <c r="A984" s="24"/>
    </row>
    <row r="985" spans="1:1" ht="15.75" customHeight="1">
      <c r="A985" s="24"/>
    </row>
    <row r="986" spans="1:1" ht="15.75" customHeight="1">
      <c r="A986" s="24"/>
    </row>
    <row r="987" spans="1:1" ht="15.75" customHeight="1">
      <c r="A987" s="24"/>
    </row>
    <row r="988" spans="1:1" ht="15.75" customHeight="1">
      <c r="A988" s="24"/>
    </row>
    <row r="989" spans="1:1" ht="15.75" customHeight="1">
      <c r="A989" s="24"/>
    </row>
    <row r="990" spans="1:1" ht="15.75" customHeight="1">
      <c r="A990" s="24"/>
    </row>
    <row r="991" spans="1:1" ht="15.75" customHeight="1">
      <c r="A991" s="24"/>
    </row>
    <row r="992" spans="1:1" ht="15.75" customHeight="1">
      <c r="A992" s="24"/>
    </row>
    <row r="993" spans="1:1" ht="15.75" customHeight="1">
      <c r="A993" s="24"/>
    </row>
    <row r="994" spans="1:1" ht="15.75" customHeight="1">
      <c r="A994" s="24"/>
    </row>
    <row r="995" spans="1:1" ht="15.75" customHeight="1">
      <c r="A995" s="24"/>
    </row>
    <row r="996" spans="1:1" ht="15.75" customHeight="1">
      <c r="A996" s="24"/>
    </row>
    <row r="997" spans="1:1" ht="15.75" customHeight="1">
      <c r="A997" s="24"/>
    </row>
    <row r="998" spans="1:1" ht="15.75" customHeight="1">
      <c r="A998" s="24"/>
    </row>
    <row r="999" spans="1:1" ht="15.75" customHeight="1">
      <c r="A999" s="24"/>
    </row>
    <row r="1000" spans="1:1" ht="15.75" customHeight="1">
      <c r="A1000" s="24"/>
    </row>
  </sheetData>
  <mergeCells count="17">
    <mergeCell ref="A28:J28"/>
    <mergeCell ref="M18:N18"/>
    <mergeCell ref="O18:P18"/>
    <mergeCell ref="B17:H17"/>
    <mergeCell ref="I17:P17"/>
    <mergeCell ref="B18:C18"/>
    <mergeCell ref="D18:E18"/>
    <mergeCell ref="F18:G18"/>
    <mergeCell ref="I18:J18"/>
    <mergeCell ref="K18:L18"/>
    <mergeCell ref="B3:F3"/>
    <mergeCell ref="G3:L3"/>
    <mergeCell ref="B4:C4"/>
    <mergeCell ref="D4:E4"/>
    <mergeCell ref="G4:H4"/>
    <mergeCell ref="I4:J4"/>
    <mergeCell ref="K4:L4"/>
  </mergeCells>
  <conditionalFormatting sqref="C15:P16 R15:V16">
    <cfRule type="expression" dxfId="0" priority="1">
      <formula>LEN(TRIM(C15))&gt;0</formula>
    </cfRule>
  </conditionalFormatting>
  <pageMargins left="0.75" right="0.75" top="1" bottom="1" header="0" footer="0"/>
  <pageSetup paperSize="9" orientation="portrait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/>
  </sheetPr>
  <dimension ref="A1:AX1000"/>
  <sheetViews>
    <sheetView workbookViewId="0">
      <pane xSplit="1" topLeftCell="B1" activePane="topRight" state="frozen"/>
      <selection pane="topRight" activeCell="C2" sqref="C2"/>
    </sheetView>
  </sheetViews>
  <sheetFormatPr defaultColWidth="12.6640625" defaultRowHeight="15" customHeight="1"/>
  <cols>
    <col min="1" max="1" width="28" customWidth="1"/>
    <col min="2" max="46" width="13" customWidth="1"/>
  </cols>
  <sheetData>
    <row r="1" spans="1:50" ht="21.75" customHeight="1">
      <c r="A1" s="1" t="s">
        <v>223</v>
      </c>
      <c r="B1" s="116"/>
      <c r="C1" s="117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</row>
    <row r="2" spans="1:50" ht="15" customHeight="1">
      <c r="A2" s="6"/>
      <c r="B2" s="116"/>
      <c r="C2" s="117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</row>
    <row r="3" spans="1:50" ht="18" customHeight="1">
      <c r="B3" s="144">
        <v>2022</v>
      </c>
      <c r="C3" s="145"/>
      <c r="D3" s="145"/>
      <c r="E3" s="145"/>
      <c r="F3" s="145"/>
      <c r="G3" s="145"/>
      <c r="H3" s="145"/>
      <c r="I3" s="145"/>
      <c r="J3" s="146"/>
      <c r="K3" s="144">
        <v>2023</v>
      </c>
      <c r="L3" s="145"/>
      <c r="M3" s="145"/>
      <c r="N3" s="145"/>
      <c r="O3" s="145"/>
      <c r="P3" s="145"/>
      <c r="Q3" s="145"/>
      <c r="R3" s="145"/>
      <c r="S3" s="146"/>
      <c r="T3" s="144">
        <v>2024</v>
      </c>
      <c r="U3" s="145"/>
      <c r="V3" s="145"/>
      <c r="W3" s="145"/>
      <c r="X3" s="145"/>
      <c r="Y3" s="145"/>
      <c r="Z3" s="145"/>
      <c r="AA3" s="145"/>
      <c r="AB3" s="146"/>
      <c r="AC3" s="144">
        <v>2025</v>
      </c>
      <c r="AD3" s="145"/>
      <c r="AE3" s="145"/>
      <c r="AF3" s="145"/>
      <c r="AG3" s="145"/>
      <c r="AH3" s="145"/>
      <c r="AI3" s="145"/>
      <c r="AJ3" s="145"/>
      <c r="AK3" s="146"/>
      <c r="AL3" s="144">
        <v>2026</v>
      </c>
      <c r="AM3" s="145"/>
      <c r="AN3" s="145"/>
      <c r="AO3" s="145"/>
      <c r="AP3" s="145"/>
      <c r="AQ3" s="145"/>
      <c r="AR3" s="145"/>
      <c r="AS3" s="145"/>
      <c r="AT3" s="146"/>
      <c r="AU3" s="118"/>
      <c r="AV3" s="118"/>
      <c r="AW3" s="118"/>
      <c r="AX3" s="118"/>
    </row>
    <row r="4" spans="1:50" ht="18" customHeight="1">
      <c r="A4" s="119"/>
      <c r="B4" s="154" t="s">
        <v>15</v>
      </c>
      <c r="C4" s="145"/>
      <c r="D4" s="146"/>
      <c r="E4" s="154" t="s">
        <v>21</v>
      </c>
      <c r="F4" s="145"/>
      <c r="G4" s="146"/>
      <c r="H4" s="154" t="s">
        <v>23</v>
      </c>
      <c r="I4" s="145"/>
      <c r="J4" s="146"/>
      <c r="K4" s="154" t="s">
        <v>15</v>
      </c>
      <c r="L4" s="145"/>
      <c r="M4" s="146"/>
      <c r="N4" s="154" t="s">
        <v>21</v>
      </c>
      <c r="O4" s="145"/>
      <c r="P4" s="146"/>
      <c r="Q4" s="154" t="s">
        <v>23</v>
      </c>
      <c r="R4" s="145"/>
      <c r="S4" s="146"/>
      <c r="T4" s="154" t="s">
        <v>15</v>
      </c>
      <c r="U4" s="145"/>
      <c r="V4" s="146"/>
      <c r="W4" s="154" t="s">
        <v>21</v>
      </c>
      <c r="X4" s="145"/>
      <c r="Y4" s="146"/>
      <c r="Z4" s="154" t="s">
        <v>23</v>
      </c>
      <c r="AA4" s="145"/>
      <c r="AB4" s="146"/>
      <c r="AC4" s="154" t="s">
        <v>15</v>
      </c>
      <c r="AD4" s="145"/>
      <c r="AE4" s="146"/>
      <c r="AF4" s="154" t="s">
        <v>21</v>
      </c>
      <c r="AG4" s="145"/>
      <c r="AH4" s="146"/>
      <c r="AI4" s="154" t="s">
        <v>23</v>
      </c>
      <c r="AJ4" s="145"/>
      <c r="AK4" s="146"/>
      <c r="AL4" s="154" t="s">
        <v>15</v>
      </c>
      <c r="AM4" s="145"/>
      <c r="AN4" s="146"/>
      <c r="AO4" s="154" t="s">
        <v>21</v>
      </c>
      <c r="AP4" s="145"/>
      <c r="AQ4" s="146"/>
      <c r="AR4" s="154" t="s">
        <v>23</v>
      </c>
      <c r="AS4" s="145"/>
      <c r="AT4" s="146"/>
      <c r="AU4" s="119"/>
      <c r="AV4" s="119"/>
      <c r="AW4" s="119"/>
      <c r="AX4" s="119"/>
    </row>
    <row r="5" spans="1:50" ht="18" customHeight="1">
      <c r="A5" s="119"/>
      <c r="B5" s="154" t="s">
        <v>224</v>
      </c>
      <c r="C5" s="146"/>
      <c r="D5" s="8" t="s">
        <v>225</v>
      </c>
      <c r="E5" s="154" t="s">
        <v>224</v>
      </c>
      <c r="F5" s="146"/>
      <c r="G5" s="8" t="s">
        <v>225</v>
      </c>
      <c r="H5" s="154" t="s">
        <v>224</v>
      </c>
      <c r="I5" s="146"/>
      <c r="J5" s="8" t="s">
        <v>225</v>
      </c>
      <c r="K5" s="154" t="s">
        <v>224</v>
      </c>
      <c r="L5" s="146"/>
      <c r="M5" s="8" t="s">
        <v>225</v>
      </c>
      <c r="N5" s="154" t="s">
        <v>224</v>
      </c>
      <c r="O5" s="146"/>
      <c r="P5" s="8" t="s">
        <v>225</v>
      </c>
      <c r="Q5" s="154" t="s">
        <v>224</v>
      </c>
      <c r="R5" s="146"/>
      <c r="S5" s="8" t="s">
        <v>225</v>
      </c>
      <c r="T5" s="154" t="s">
        <v>224</v>
      </c>
      <c r="U5" s="146"/>
      <c r="V5" s="8" t="s">
        <v>225</v>
      </c>
      <c r="W5" s="154" t="s">
        <v>224</v>
      </c>
      <c r="X5" s="146"/>
      <c r="Y5" s="8" t="s">
        <v>225</v>
      </c>
      <c r="Z5" s="154" t="s">
        <v>224</v>
      </c>
      <c r="AA5" s="146"/>
      <c r="AB5" s="8" t="s">
        <v>225</v>
      </c>
      <c r="AC5" s="154" t="s">
        <v>224</v>
      </c>
      <c r="AD5" s="146"/>
      <c r="AE5" s="8" t="s">
        <v>225</v>
      </c>
      <c r="AF5" s="154" t="s">
        <v>224</v>
      </c>
      <c r="AG5" s="146"/>
      <c r="AH5" s="8" t="s">
        <v>225</v>
      </c>
      <c r="AI5" s="154" t="s">
        <v>224</v>
      </c>
      <c r="AJ5" s="146"/>
      <c r="AK5" s="8" t="s">
        <v>225</v>
      </c>
      <c r="AL5" s="154" t="s">
        <v>224</v>
      </c>
      <c r="AM5" s="146"/>
      <c r="AN5" s="8" t="s">
        <v>225</v>
      </c>
      <c r="AO5" s="154" t="s">
        <v>224</v>
      </c>
      <c r="AP5" s="146"/>
      <c r="AQ5" s="8" t="s">
        <v>225</v>
      </c>
      <c r="AR5" s="154" t="s">
        <v>224</v>
      </c>
      <c r="AS5" s="146"/>
      <c r="AT5" s="8" t="s">
        <v>225</v>
      </c>
      <c r="AU5" s="119"/>
      <c r="AV5" s="119"/>
      <c r="AW5" s="119"/>
      <c r="AX5" s="119"/>
    </row>
    <row r="6" spans="1:50" ht="18" customHeight="1">
      <c r="A6" s="118"/>
      <c r="B6" s="8" t="s">
        <v>82</v>
      </c>
      <c r="C6" s="48" t="s">
        <v>226</v>
      </c>
      <c r="D6" s="8" t="s">
        <v>82</v>
      </c>
      <c r="E6" s="8" t="s">
        <v>82</v>
      </c>
      <c r="F6" s="8" t="s">
        <v>227</v>
      </c>
      <c r="G6" s="8" t="s">
        <v>82</v>
      </c>
      <c r="H6" s="8" t="s">
        <v>82</v>
      </c>
      <c r="I6" s="8" t="s">
        <v>228</v>
      </c>
      <c r="J6" s="8" t="s">
        <v>82</v>
      </c>
      <c r="K6" s="8" t="s">
        <v>82</v>
      </c>
      <c r="L6" s="8" t="s">
        <v>226</v>
      </c>
      <c r="M6" s="8" t="s">
        <v>82</v>
      </c>
      <c r="N6" s="8" t="s">
        <v>82</v>
      </c>
      <c r="O6" s="8" t="s">
        <v>227</v>
      </c>
      <c r="P6" s="8" t="s">
        <v>82</v>
      </c>
      <c r="Q6" s="8" t="s">
        <v>82</v>
      </c>
      <c r="R6" s="8" t="s">
        <v>228</v>
      </c>
      <c r="S6" s="8" t="s">
        <v>82</v>
      </c>
      <c r="T6" s="8" t="s">
        <v>82</v>
      </c>
      <c r="U6" s="8" t="s">
        <v>226</v>
      </c>
      <c r="V6" s="8" t="s">
        <v>82</v>
      </c>
      <c r="W6" s="8" t="s">
        <v>82</v>
      </c>
      <c r="X6" s="8" t="s">
        <v>227</v>
      </c>
      <c r="Y6" s="8" t="s">
        <v>82</v>
      </c>
      <c r="Z6" s="8" t="s">
        <v>82</v>
      </c>
      <c r="AA6" s="8" t="s">
        <v>228</v>
      </c>
      <c r="AB6" s="8" t="s">
        <v>82</v>
      </c>
      <c r="AC6" s="8" t="s">
        <v>82</v>
      </c>
      <c r="AD6" s="8" t="s">
        <v>226</v>
      </c>
      <c r="AE6" s="8" t="s">
        <v>82</v>
      </c>
      <c r="AF6" s="8" t="s">
        <v>82</v>
      </c>
      <c r="AG6" s="8" t="s">
        <v>227</v>
      </c>
      <c r="AH6" s="8" t="s">
        <v>82</v>
      </c>
      <c r="AI6" s="8" t="s">
        <v>82</v>
      </c>
      <c r="AJ6" s="8" t="s">
        <v>228</v>
      </c>
      <c r="AK6" s="8" t="s">
        <v>82</v>
      </c>
      <c r="AL6" s="8" t="s">
        <v>82</v>
      </c>
      <c r="AM6" s="8" t="s">
        <v>226</v>
      </c>
      <c r="AN6" s="8" t="s">
        <v>82</v>
      </c>
      <c r="AO6" s="8" t="s">
        <v>82</v>
      </c>
      <c r="AP6" s="8" t="s">
        <v>227</v>
      </c>
      <c r="AQ6" s="8" t="s">
        <v>82</v>
      </c>
      <c r="AR6" s="8" t="s">
        <v>82</v>
      </c>
      <c r="AS6" s="8" t="s">
        <v>228</v>
      </c>
      <c r="AT6" s="8" t="s">
        <v>82</v>
      </c>
      <c r="AU6" s="118"/>
      <c r="AV6" s="118"/>
      <c r="AW6" s="118"/>
      <c r="AX6" s="118"/>
    </row>
    <row r="7" spans="1:50" ht="18" customHeight="1">
      <c r="A7" s="10" t="s">
        <v>229</v>
      </c>
      <c r="B7" s="35">
        <v>9368107</v>
      </c>
      <c r="C7" s="36">
        <f t="shared" ref="C7:C12" si="0">B7/$B$12</f>
        <v>0.52780214496612199</v>
      </c>
      <c r="D7" s="120">
        <v>1285.44</v>
      </c>
      <c r="E7" s="35">
        <v>896157</v>
      </c>
      <c r="F7" s="36">
        <f>E7/B$7</f>
        <v>9.5660414638731178E-2</v>
      </c>
      <c r="G7" s="120">
        <v>1391.62</v>
      </c>
      <c r="H7" s="35">
        <v>45095</v>
      </c>
      <c r="I7" s="36">
        <f>H7/E$7</f>
        <v>5.0320423765032242E-2</v>
      </c>
      <c r="J7" s="120">
        <v>1311.74</v>
      </c>
      <c r="K7" s="35">
        <v>9403215</v>
      </c>
      <c r="L7" s="36">
        <f t="shared" ref="L7:L12" si="1">K7/$K$12</f>
        <v>0.53069485687002171</v>
      </c>
      <c r="M7" s="120">
        <v>1359.53</v>
      </c>
      <c r="N7" s="35">
        <v>894630</v>
      </c>
      <c r="O7" s="36">
        <f>N7/K$7</f>
        <v>9.5140864055538454E-2</v>
      </c>
      <c r="P7" s="120">
        <v>1468.51</v>
      </c>
      <c r="Q7" s="35">
        <v>45059</v>
      </c>
      <c r="R7" s="36">
        <f>Q7/N$7</f>
        <v>5.0366073125202596E-2</v>
      </c>
      <c r="S7" s="120">
        <v>1396.91</v>
      </c>
      <c r="T7" s="35">
        <v>9425714</v>
      </c>
      <c r="U7" s="99">
        <f t="shared" ref="U7:U12" si="2">T7/$T$12</f>
        <v>0.53025641764186138</v>
      </c>
      <c r="V7" s="120">
        <v>1468.59</v>
      </c>
      <c r="W7" s="35">
        <v>891332</v>
      </c>
      <c r="X7" s="36">
        <f>W7/T$7</f>
        <v>9.4563870705179465E-2</v>
      </c>
      <c r="Y7" s="120">
        <v>1586.34</v>
      </c>
      <c r="Z7" s="35">
        <v>44751</v>
      </c>
      <c r="AA7" s="36">
        <f>Z7/W$7</f>
        <v>5.0206881386509181E-2</v>
      </c>
      <c r="AB7" s="120">
        <v>1507.7</v>
      </c>
      <c r="AC7" s="35">
        <v>9507908</v>
      </c>
      <c r="AD7" s="99">
        <f t="shared" ref="AD7:AD12" si="3">AC7/$AC$12</f>
        <v>0.52862388719230557</v>
      </c>
      <c r="AE7" s="120">
        <v>1485.62</v>
      </c>
      <c r="AF7" s="35">
        <v>891462</v>
      </c>
      <c r="AG7" s="36">
        <f>AF7/AC$7</f>
        <v>9.3760057417467652E-2</v>
      </c>
      <c r="AH7" s="120">
        <v>1606.81</v>
      </c>
      <c r="AI7" s="35">
        <v>44607</v>
      </c>
      <c r="AJ7" s="36">
        <f>AI7/AF$7</f>
        <v>5.0038027420125593E-2</v>
      </c>
      <c r="AK7" s="120">
        <v>1530.67</v>
      </c>
      <c r="AL7" s="35">
        <v>9547433</v>
      </c>
      <c r="AM7" s="99">
        <f t="shared" ref="AM7:AM12" si="4">AL7/$AL$12</f>
        <v>0.52786937652756982</v>
      </c>
      <c r="AN7" s="120">
        <v>1512.58</v>
      </c>
      <c r="AO7" s="35">
        <v>887947</v>
      </c>
      <c r="AP7" s="36">
        <f>AO7/AL$7</f>
        <v>9.3003742471929371E-2</v>
      </c>
      <c r="AQ7" s="120">
        <v>1637.69</v>
      </c>
      <c r="AR7" s="35">
        <v>44119</v>
      </c>
      <c r="AS7" s="36">
        <f>AR7/AO$7</f>
        <v>4.9686524083081537E-2</v>
      </c>
      <c r="AT7" s="120">
        <v>1561.64</v>
      </c>
      <c r="AU7" s="118"/>
      <c r="AV7" s="118"/>
      <c r="AW7" s="118"/>
      <c r="AX7" s="118"/>
    </row>
    <row r="8" spans="1:50" ht="18" customHeight="1">
      <c r="A8" s="12" t="s">
        <v>230</v>
      </c>
      <c r="B8" s="38">
        <v>781541</v>
      </c>
      <c r="C8" s="39">
        <f t="shared" si="0"/>
        <v>4.4032269932331898E-2</v>
      </c>
      <c r="D8" s="121">
        <v>733.99</v>
      </c>
      <c r="E8" s="38">
        <v>37567</v>
      </c>
      <c r="F8" s="39">
        <f>E8/B$8</f>
        <v>4.8067855685114409E-2</v>
      </c>
      <c r="G8" s="121">
        <v>816.81</v>
      </c>
      <c r="H8" s="38">
        <v>1846</v>
      </c>
      <c r="I8" s="39">
        <f>H8/E$8</f>
        <v>4.9138871882237069E-2</v>
      </c>
      <c r="J8" s="121">
        <v>780.17</v>
      </c>
      <c r="K8" s="38">
        <v>705752</v>
      </c>
      <c r="L8" s="39">
        <f t="shared" si="1"/>
        <v>3.9830946822520974E-2</v>
      </c>
      <c r="M8" s="121">
        <v>777.42</v>
      </c>
      <c r="N8" s="38">
        <v>33967</v>
      </c>
      <c r="O8" s="39">
        <f>N8/K$8</f>
        <v>4.8128804452555574E-2</v>
      </c>
      <c r="P8" s="121">
        <v>868</v>
      </c>
      <c r="Q8" s="38">
        <v>1685</v>
      </c>
      <c r="R8" s="39">
        <f>Q8/N$8</f>
        <v>4.9606971472311363E-2</v>
      </c>
      <c r="S8" s="121">
        <v>838.68</v>
      </c>
      <c r="T8" s="38">
        <v>676472</v>
      </c>
      <c r="U8" s="98">
        <f t="shared" si="2"/>
        <v>3.8055856495860713E-2</v>
      </c>
      <c r="V8" s="121">
        <v>831.79</v>
      </c>
      <c r="W8" s="38">
        <v>32030</v>
      </c>
      <c r="X8" s="39">
        <f>W8/T$8</f>
        <v>4.7348596837710949E-2</v>
      </c>
      <c r="Y8" s="121">
        <v>931.07</v>
      </c>
      <c r="Z8" s="38">
        <v>1561</v>
      </c>
      <c r="AA8" s="39">
        <f>Z8/W$8</f>
        <v>4.8735560412113646E-2</v>
      </c>
      <c r="AB8" s="121">
        <v>894.61</v>
      </c>
      <c r="AC8" s="38">
        <v>657793</v>
      </c>
      <c r="AD8" s="98">
        <f t="shared" si="3"/>
        <v>3.6572197861810221E-2</v>
      </c>
      <c r="AE8" s="121">
        <v>831.81</v>
      </c>
      <c r="AF8" s="38">
        <v>30958</v>
      </c>
      <c r="AG8" s="39">
        <f>AF8/AC$8</f>
        <v>4.7063437890035316E-2</v>
      </c>
      <c r="AH8" s="121">
        <v>933.16</v>
      </c>
      <c r="AI8" s="38">
        <v>1464</v>
      </c>
      <c r="AJ8" s="39">
        <f>AI8/AF$8</f>
        <v>4.728987660701596E-2</v>
      </c>
      <c r="AK8" s="121">
        <v>902.19</v>
      </c>
      <c r="AL8" s="38">
        <v>638421</v>
      </c>
      <c r="AM8" s="99">
        <f t="shared" si="4"/>
        <v>3.5297749167981347E-2</v>
      </c>
      <c r="AN8" s="121">
        <v>837.9</v>
      </c>
      <c r="AO8" s="38">
        <v>29675</v>
      </c>
      <c r="AP8" s="39">
        <f>AO8/AL$8</f>
        <v>4.6481866981192659E-2</v>
      </c>
      <c r="AQ8" s="121">
        <v>939.32</v>
      </c>
      <c r="AR8" s="38">
        <v>1331</v>
      </c>
      <c r="AS8" s="39">
        <f>AR8/AO$8</f>
        <v>4.4852569502948608E-2</v>
      </c>
      <c r="AT8" s="121">
        <v>909.42</v>
      </c>
      <c r="AU8" s="118"/>
      <c r="AV8" s="118"/>
      <c r="AW8" s="118"/>
      <c r="AX8" s="118"/>
    </row>
    <row r="9" spans="1:50" ht="18" customHeight="1">
      <c r="A9" s="10" t="s">
        <v>231</v>
      </c>
      <c r="B9" s="35">
        <v>3616956</v>
      </c>
      <c r="C9" s="36">
        <f t="shared" si="0"/>
        <v>0.2037804579994747</v>
      </c>
      <c r="D9" s="120">
        <v>667.3</v>
      </c>
      <c r="E9" s="35">
        <v>309802</v>
      </c>
      <c r="F9" s="36">
        <f>E9/B$9</f>
        <v>8.5652686955550464E-2</v>
      </c>
      <c r="G9" s="120">
        <v>727.03</v>
      </c>
      <c r="H9" s="35">
        <v>14493</v>
      </c>
      <c r="I9" s="36">
        <f>H9/E$9</f>
        <v>4.6781492695334437E-2</v>
      </c>
      <c r="J9" s="120">
        <v>684.35</v>
      </c>
      <c r="K9" s="35">
        <v>3576508</v>
      </c>
      <c r="L9" s="36">
        <f t="shared" si="1"/>
        <v>0.20184951648499874</v>
      </c>
      <c r="M9" s="120">
        <v>715.93</v>
      </c>
      <c r="N9" s="35">
        <v>306089</v>
      </c>
      <c r="O9" s="36">
        <f>N9/K$9</f>
        <v>8.5583200149419489E-2</v>
      </c>
      <c r="P9" s="120">
        <v>778.4</v>
      </c>
      <c r="Q9" s="35">
        <v>14241</v>
      </c>
      <c r="R9" s="36">
        <f>Q9/N$9</f>
        <v>4.6525683706372986E-2</v>
      </c>
      <c r="S9" s="120">
        <v>734.76</v>
      </c>
      <c r="T9" s="35">
        <v>3530806</v>
      </c>
      <c r="U9" s="99">
        <f t="shared" si="2"/>
        <v>0.19863031500302153</v>
      </c>
      <c r="V9" s="120">
        <v>774.38</v>
      </c>
      <c r="W9" s="35">
        <v>301899</v>
      </c>
      <c r="X9" s="36">
        <f>W9/T$9</f>
        <v>8.5504272962037567E-2</v>
      </c>
      <c r="Y9" s="120">
        <v>841.97</v>
      </c>
      <c r="Z9" s="35">
        <v>14069</v>
      </c>
      <c r="AA9" s="36">
        <f>Z9/W$9</f>
        <v>4.6601678044644067E-2</v>
      </c>
      <c r="AB9" s="120">
        <v>792.83</v>
      </c>
      <c r="AC9" s="35">
        <v>3521634</v>
      </c>
      <c r="AD9" s="99">
        <f t="shared" si="3"/>
        <v>0.19579699912415938</v>
      </c>
      <c r="AE9" s="120">
        <v>783.35</v>
      </c>
      <c r="AF9" s="35">
        <v>300603</v>
      </c>
      <c r="AG9" s="36">
        <f>AF9/AC$9</f>
        <v>8.5358955530302122E-2</v>
      </c>
      <c r="AH9" s="120">
        <v>853.43</v>
      </c>
      <c r="AI9" s="35">
        <v>14033</v>
      </c>
      <c r="AJ9" s="36">
        <f>AI9/AF$9</f>
        <v>4.6682834169984998E-2</v>
      </c>
      <c r="AK9" s="120">
        <v>804.21</v>
      </c>
      <c r="AL9" s="35">
        <v>3483119</v>
      </c>
      <c r="AM9" s="99">
        <f t="shared" si="4"/>
        <v>0.19257866013841968</v>
      </c>
      <c r="AN9" s="120">
        <v>801.84</v>
      </c>
      <c r="AO9" s="35">
        <v>293503</v>
      </c>
      <c r="AP9" s="36">
        <f>AO9/AL$9</f>
        <v>8.4264419332213458E-2</v>
      </c>
      <c r="AQ9" s="120">
        <v>873.99</v>
      </c>
      <c r="AR9" s="35">
        <v>13781</v>
      </c>
      <c r="AS9" s="36">
        <f>AR9/AO$9</f>
        <v>4.6953523473354616E-2</v>
      </c>
      <c r="AT9" s="120">
        <v>824.09</v>
      </c>
      <c r="AU9" s="118"/>
      <c r="AV9" s="118"/>
      <c r="AW9" s="118"/>
      <c r="AX9" s="118"/>
    </row>
    <row r="10" spans="1:50" ht="18" customHeight="1">
      <c r="A10" s="12" t="s">
        <v>246</v>
      </c>
      <c r="B10" s="38">
        <v>808105</v>
      </c>
      <c r="C10" s="39">
        <f t="shared" si="0"/>
        <v>4.5528894189386181E-2</v>
      </c>
      <c r="D10" s="121">
        <v>471.55</v>
      </c>
      <c r="E10" s="38">
        <v>32361</v>
      </c>
      <c r="F10" s="39">
        <f>E10/B$10</f>
        <v>4.0045538636687063E-2</v>
      </c>
      <c r="G10" s="121">
        <v>504.12</v>
      </c>
      <c r="H10" s="38">
        <v>1380</v>
      </c>
      <c r="I10" s="39">
        <f>H10/E$10</f>
        <v>4.2643923240938165E-2</v>
      </c>
      <c r="J10" s="121">
        <v>506.32</v>
      </c>
      <c r="K10" s="38">
        <v>817237</v>
      </c>
      <c r="L10" s="39">
        <f t="shared" si="1"/>
        <v>4.6122892302673704E-2</v>
      </c>
      <c r="M10" s="121">
        <v>507.45</v>
      </c>
      <c r="N10" s="38">
        <v>32820</v>
      </c>
      <c r="O10" s="39">
        <f>N10/K$10</f>
        <v>4.0159708872701552E-2</v>
      </c>
      <c r="P10" s="121">
        <v>541.14</v>
      </c>
      <c r="Q10" s="38">
        <v>1418</v>
      </c>
      <c r="R10" s="39">
        <f>Q10/N$10</f>
        <v>4.3205362583790374E-2</v>
      </c>
      <c r="S10" s="121">
        <v>546.87</v>
      </c>
      <c r="T10" s="38">
        <v>844820</v>
      </c>
      <c r="U10" s="98">
        <f t="shared" si="2"/>
        <v>4.7526503217920395E-2</v>
      </c>
      <c r="V10" s="121">
        <v>539.82000000000005</v>
      </c>
      <c r="W10" s="38">
        <v>33736</v>
      </c>
      <c r="X10" s="39">
        <f>W10/T$10</f>
        <v>3.993276674321157E-2</v>
      </c>
      <c r="Y10" s="121">
        <v>573.92999999999995</v>
      </c>
      <c r="Z10" s="38">
        <v>1464</v>
      </c>
      <c r="AA10" s="39">
        <f>Z10/W$10</f>
        <v>4.339577898980318E-2</v>
      </c>
      <c r="AB10" s="121">
        <v>577.04999999999995</v>
      </c>
      <c r="AC10" s="38">
        <v>884807</v>
      </c>
      <c r="AD10" s="98">
        <f t="shared" si="3"/>
        <v>4.9193799072830988E-2</v>
      </c>
      <c r="AE10" s="121">
        <v>548.61</v>
      </c>
      <c r="AF10" s="38">
        <v>35468</v>
      </c>
      <c r="AG10" s="39">
        <f>AF10/AC$10</f>
        <v>4.0085577984803465E-2</v>
      </c>
      <c r="AH10" s="121">
        <v>581.75</v>
      </c>
      <c r="AI10" s="38">
        <v>1568</v>
      </c>
      <c r="AJ10" s="39">
        <f>AI10/AF$10</f>
        <v>4.4208864328408704E-2</v>
      </c>
      <c r="AK10" s="121">
        <v>579.39</v>
      </c>
      <c r="AL10" s="38">
        <v>914621</v>
      </c>
      <c r="AM10" s="99">
        <f t="shared" si="4"/>
        <v>5.0568610120544706E-2</v>
      </c>
      <c r="AN10" s="121">
        <v>556.04</v>
      </c>
      <c r="AO10" s="38">
        <v>36558</v>
      </c>
      <c r="AP10" s="39">
        <f>AO10/AL$10</f>
        <v>3.9970654511540846E-2</v>
      </c>
      <c r="AQ10" s="121">
        <v>589.61</v>
      </c>
      <c r="AR10" s="38">
        <v>1605</v>
      </c>
      <c r="AS10" s="39">
        <f>AR10/AO$10</f>
        <v>4.3902839323814211E-2</v>
      </c>
      <c r="AT10" s="121">
        <v>587.87</v>
      </c>
      <c r="AU10" s="118"/>
      <c r="AV10" s="118"/>
      <c r="AW10" s="118"/>
      <c r="AX10" s="118"/>
    </row>
    <row r="11" spans="1:50" ht="18" customHeight="1">
      <c r="A11" s="10" t="s">
        <v>265</v>
      </c>
      <c r="B11" s="35">
        <v>3174569</v>
      </c>
      <c r="C11" s="36">
        <f t="shared" si="0"/>
        <v>0.17885623291268524</v>
      </c>
      <c r="D11" s="120">
        <v>468.83</v>
      </c>
      <c r="E11" s="35">
        <v>167878</v>
      </c>
      <c r="F11" s="36">
        <f>E11/B$11</f>
        <v>5.2882139276229312E-2</v>
      </c>
      <c r="G11" s="120">
        <v>468.51</v>
      </c>
      <c r="H11" s="35">
        <v>7757</v>
      </c>
      <c r="I11" s="36">
        <f>H11/E$11</f>
        <v>4.6206173530778306E-2</v>
      </c>
      <c r="J11" s="120">
        <v>472.55</v>
      </c>
      <c r="K11" s="35">
        <v>3215973</v>
      </c>
      <c r="L11" s="36">
        <f t="shared" si="1"/>
        <v>0.18150178751978491</v>
      </c>
      <c r="M11" s="120">
        <v>480.78</v>
      </c>
      <c r="N11" s="35">
        <v>168313</v>
      </c>
      <c r="O11" s="36">
        <f>N11/K$11</f>
        <v>5.2336571233651527E-2</v>
      </c>
      <c r="P11" s="120">
        <v>479.53</v>
      </c>
      <c r="Q11" s="35">
        <v>7562</v>
      </c>
      <c r="R11" s="36">
        <f>Q11/N$11</f>
        <v>4.4928199247829939E-2</v>
      </c>
      <c r="S11" s="120">
        <v>484.04</v>
      </c>
      <c r="T11" s="35">
        <v>3297954</v>
      </c>
      <c r="U11" s="99">
        <f t="shared" si="2"/>
        <v>0.18553090764133595</v>
      </c>
      <c r="V11" s="120">
        <v>492.11</v>
      </c>
      <c r="W11" s="35">
        <v>170968</v>
      </c>
      <c r="X11" s="36">
        <f>W11/T$11</f>
        <v>5.1840626036627556E-2</v>
      </c>
      <c r="Y11" s="120">
        <v>490.83</v>
      </c>
      <c r="Z11" s="35">
        <v>7535</v>
      </c>
      <c r="AA11" s="36">
        <f>Z11/W$11</f>
        <v>4.4072574984792473E-2</v>
      </c>
      <c r="AB11" s="120">
        <v>498.66</v>
      </c>
      <c r="AC11" s="35">
        <v>3414007</v>
      </c>
      <c r="AD11" s="99">
        <f t="shared" si="3"/>
        <v>0.18981311674889384</v>
      </c>
      <c r="AE11" s="120">
        <v>501.21</v>
      </c>
      <c r="AF11" s="35">
        <v>175260</v>
      </c>
      <c r="AG11" s="36">
        <f>AF11/AC$11</f>
        <v>5.1335571368189933E-2</v>
      </c>
      <c r="AH11" s="120">
        <v>500.27</v>
      </c>
      <c r="AI11" s="35">
        <v>7801</v>
      </c>
      <c r="AJ11" s="36">
        <f>AI11/AF$11</f>
        <v>4.4511012210430217E-2</v>
      </c>
      <c r="AK11" s="120">
        <v>509.31</v>
      </c>
      <c r="AL11" s="35">
        <v>3503140</v>
      </c>
      <c r="AM11" s="99">
        <f t="shared" si="4"/>
        <v>0.19368560404548438</v>
      </c>
      <c r="AN11" s="120">
        <v>509.32</v>
      </c>
      <c r="AO11" s="35">
        <v>178026</v>
      </c>
      <c r="AP11" s="36">
        <f>AO11/AL$11</f>
        <v>5.0818979544066181E-2</v>
      </c>
      <c r="AQ11" s="120">
        <v>509.47</v>
      </c>
      <c r="AR11" s="35">
        <v>7869</v>
      </c>
      <c r="AS11" s="36">
        <f>AR11/AO$11</f>
        <v>4.4201408782986756E-2</v>
      </c>
      <c r="AT11" s="120">
        <v>521.48</v>
      </c>
      <c r="AU11" s="118"/>
      <c r="AV11" s="118"/>
      <c r="AW11" s="118"/>
      <c r="AX11" s="118"/>
    </row>
    <row r="12" spans="1:50" ht="18" customHeight="1">
      <c r="A12" s="12" t="s">
        <v>13</v>
      </c>
      <c r="B12" s="38">
        <v>17749278</v>
      </c>
      <c r="C12" s="39">
        <f t="shared" si="0"/>
        <v>1</v>
      </c>
      <c r="D12" s="121">
        <v>952.08</v>
      </c>
      <c r="E12" s="38">
        <v>1443765</v>
      </c>
      <c r="F12" s="39">
        <f>E12/B$12</f>
        <v>8.1342181918610992E-2</v>
      </c>
      <c r="G12" s="121">
        <v>1106.83</v>
      </c>
      <c r="H12" s="38">
        <v>70571</v>
      </c>
      <c r="I12" s="39">
        <f>H12/E$12</f>
        <v>4.8879838477868628E-2</v>
      </c>
      <c r="J12" s="121">
        <v>1061</v>
      </c>
      <c r="K12" s="38">
        <v>17718685</v>
      </c>
      <c r="L12" s="39">
        <f t="shared" si="1"/>
        <v>1</v>
      </c>
      <c r="M12" s="121">
        <v>1007.64</v>
      </c>
      <c r="N12" s="38">
        <v>1435819</v>
      </c>
      <c r="O12" s="39">
        <f>N12/K$12</f>
        <v>8.103417381143127E-2</v>
      </c>
      <c r="P12" s="121">
        <v>1170.06</v>
      </c>
      <c r="Q12" s="38">
        <v>69965</v>
      </c>
      <c r="R12" s="39">
        <f>Q12/N$12</f>
        <v>4.8728286782665504E-2</v>
      </c>
      <c r="S12" s="121">
        <v>1132.79</v>
      </c>
      <c r="T12" s="38">
        <v>17775766</v>
      </c>
      <c r="U12" s="98">
        <f t="shared" si="2"/>
        <v>1</v>
      </c>
      <c r="V12" s="121">
        <v>1081.1600000000001</v>
      </c>
      <c r="W12" s="38">
        <v>1429965</v>
      </c>
      <c r="X12" s="39">
        <f>W12/T$12</f>
        <v>8.0444634565959072E-2</v>
      </c>
      <c r="Y12" s="121">
        <v>1259.6500000000001</v>
      </c>
      <c r="Z12" s="38">
        <v>69380</v>
      </c>
      <c r="AA12" s="39">
        <f>Z12/W$12</f>
        <v>4.8518670037378538E-2</v>
      </c>
      <c r="AB12" s="121">
        <v>1219.72</v>
      </c>
      <c r="AC12" s="38">
        <v>17986149</v>
      </c>
      <c r="AD12" s="98">
        <f t="shared" si="3"/>
        <v>1</v>
      </c>
      <c r="AE12" s="121">
        <v>1091.25</v>
      </c>
      <c r="AF12" s="38">
        <v>1433751</v>
      </c>
      <c r="AG12" s="39">
        <f>AF12/AC$12</f>
        <v>7.9714173389756754E-2</v>
      </c>
      <c r="AH12" s="121">
        <v>1273.69</v>
      </c>
      <c r="AI12" s="38">
        <v>69473</v>
      </c>
      <c r="AJ12" s="39">
        <f>AI12/AF$12</f>
        <v>4.8455415201105349E-2</v>
      </c>
      <c r="AK12" s="121">
        <v>1234.53</v>
      </c>
      <c r="AL12" s="38">
        <v>18086734</v>
      </c>
      <c r="AM12" s="99">
        <f t="shared" si="4"/>
        <v>1</v>
      </c>
      <c r="AN12" s="121">
        <v>1109.2</v>
      </c>
      <c r="AO12" s="38">
        <v>1425709</v>
      </c>
      <c r="AP12" s="39">
        <f>AO12/AL$12</f>
        <v>7.8826227001513927E-2</v>
      </c>
      <c r="AQ12" s="121">
        <v>1297.29</v>
      </c>
      <c r="AR12" s="38">
        <v>68705</v>
      </c>
      <c r="AS12" s="39">
        <f>AR12/AO$12</f>
        <v>4.8190058420056268E-2</v>
      </c>
      <c r="AT12" s="121">
        <v>1259.18</v>
      </c>
      <c r="AU12" s="118"/>
      <c r="AV12" s="118"/>
      <c r="AW12" s="118"/>
      <c r="AX12" s="118"/>
    </row>
    <row r="13" spans="1:50" ht="15" hidden="1" customHeight="1">
      <c r="A13" s="118"/>
      <c r="B13" s="123"/>
      <c r="C13" s="124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5"/>
      <c r="O13" s="123"/>
      <c r="P13" s="123"/>
      <c r="Q13" s="123"/>
      <c r="R13" s="123"/>
      <c r="S13" s="123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8"/>
      <c r="AX13" s="118"/>
    </row>
    <row r="14" spans="1:50" ht="15" customHeight="1">
      <c r="A14" s="14" t="s">
        <v>267</v>
      </c>
      <c r="B14" s="118"/>
      <c r="C14" s="126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27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8"/>
      <c r="AX14" s="118"/>
    </row>
    <row r="15" spans="1:50" ht="15" customHeight="1">
      <c r="A15" s="118"/>
      <c r="B15" s="118"/>
      <c r="C15" s="126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8"/>
      <c r="AW15" s="118"/>
      <c r="AX15" s="118"/>
    </row>
    <row r="16" spans="1:50" ht="15" customHeight="1">
      <c r="A16" s="118"/>
      <c r="B16" s="118"/>
      <c r="C16" s="126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8"/>
      <c r="AX16" s="118"/>
    </row>
    <row r="17" spans="1:50" ht="15" customHeight="1">
      <c r="A17" s="118"/>
      <c r="B17" s="118"/>
      <c r="C17" s="126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</row>
    <row r="18" spans="1:50" ht="15" customHeight="1">
      <c r="A18" s="118"/>
      <c r="B18" s="118"/>
      <c r="C18" s="126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</row>
    <row r="19" spans="1:50" ht="15" customHeight="1">
      <c r="A19" s="118"/>
      <c r="B19" s="118"/>
      <c r="C19" s="126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</row>
    <row r="20" spans="1:50" ht="15" customHeight="1">
      <c r="A20" s="118"/>
      <c r="B20" s="118"/>
      <c r="C20" s="126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/>
      <c r="AX20" s="118"/>
    </row>
    <row r="21" spans="1:50" ht="15" customHeight="1">
      <c r="A21" s="118"/>
      <c r="B21" s="118"/>
      <c r="C21" s="126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</row>
    <row r="22" spans="1:50" ht="15" customHeight="1">
      <c r="A22" s="118"/>
      <c r="B22" s="118"/>
      <c r="C22" s="126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8"/>
    </row>
    <row r="23" spans="1:50" ht="15" customHeight="1">
      <c r="A23" s="118"/>
      <c r="B23" s="118"/>
      <c r="C23" s="126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</row>
    <row r="24" spans="1:50" ht="15" customHeight="1">
      <c r="A24" s="118"/>
      <c r="B24" s="118"/>
      <c r="C24" s="126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</row>
    <row r="25" spans="1:50" ht="15" customHeight="1">
      <c r="A25" s="118"/>
      <c r="B25" s="118"/>
      <c r="C25" s="126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</row>
    <row r="26" spans="1:50" ht="15" customHeight="1">
      <c r="A26" s="118"/>
      <c r="B26" s="118"/>
      <c r="C26" s="126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8"/>
      <c r="AW26" s="118"/>
      <c r="AX26" s="118"/>
    </row>
    <row r="27" spans="1:50" ht="15" customHeight="1">
      <c r="A27" s="118"/>
      <c r="B27" s="118"/>
      <c r="C27" s="126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</row>
    <row r="28" spans="1:50" ht="15" customHeight="1">
      <c r="A28" s="118"/>
      <c r="B28" s="118"/>
      <c r="C28" s="126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18"/>
      <c r="AW28" s="118"/>
      <c r="AX28" s="118"/>
    </row>
    <row r="29" spans="1:50" ht="15" customHeight="1">
      <c r="A29" s="118"/>
      <c r="B29" s="118"/>
      <c r="C29" s="126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</row>
    <row r="30" spans="1:50" ht="15" customHeight="1">
      <c r="A30" s="118"/>
      <c r="B30" s="118"/>
      <c r="C30" s="126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</row>
    <row r="31" spans="1:50" ht="15" customHeight="1">
      <c r="A31" s="118"/>
      <c r="B31" s="118"/>
      <c r="C31" s="126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</row>
    <row r="32" spans="1:50" ht="15" customHeight="1">
      <c r="A32" s="118"/>
      <c r="B32" s="118"/>
      <c r="C32" s="126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</row>
    <row r="33" spans="1:50" ht="15" customHeight="1">
      <c r="A33" s="118"/>
      <c r="B33" s="118"/>
      <c r="C33" s="126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18"/>
      <c r="AW33" s="118"/>
      <c r="AX33" s="118"/>
    </row>
    <row r="34" spans="1:50" ht="15" customHeight="1">
      <c r="A34" s="118"/>
      <c r="B34" s="118"/>
      <c r="C34" s="126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8"/>
      <c r="AX34" s="118"/>
    </row>
    <row r="35" spans="1:50" ht="15" customHeight="1">
      <c r="A35" s="118"/>
      <c r="B35" s="118"/>
      <c r="C35" s="126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</row>
    <row r="36" spans="1:50" ht="15" customHeight="1">
      <c r="A36" s="118"/>
      <c r="B36" s="118"/>
      <c r="C36" s="126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X36" s="118"/>
    </row>
    <row r="37" spans="1:50" ht="15" customHeight="1">
      <c r="A37" s="118"/>
      <c r="B37" s="118"/>
      <c r="C37" s="126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8"/>
    </row>
    <row r="38" spans="1:50" ht="15" customHeight="1">
      <c r="A38" s="118"/>
      <c r="B38" s="118"/>
      <c r="C38" s="126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  <c r="AU38" s="118"/>
      <c r="AV38" s="118"/>
      <c r="AW38" s="118"/>
      <c r="AX38" s="118"/>
    </row>
    <row r="39" spans="1:50" ht="15" customHeight="1">
      <c r="A39" s="118"/>
      <c r="B39" s="118"/>
      <c r="C39" s="126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</row>
    <row r="40" spans="1:50" ht="15" customHeight="1">
      <c r="A40" s="118"/>
      <c r="B40" s="118"/>
      <c r="C40" s="126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18"/>
      <c r="AT40" s="118"/>
      <c r="AU40" s="118"/>
      <c r="AV40" s="118"/>
      <c r="AW40" s="118"/>
      <c r="AX40" s="118"/>
    </row>
    <row r="41" spans="1:50" ht="15" customHeight="1">
      <c r="A41" s="118"/>
      <c r="B41" s="118"/>
      <c r="C41" s="126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/>
      <c r="AR41" s="118"/>
      <c r="AS41" s="118"/>
      <c r="AT41" s="118"/>
      <c r="AU41" s="118"/>
      <c r="AV41" s="118"/>
      <c r="AW41" s="118"/>
      <c r="AX41" s="118"/>
    </row>
    <row r="42" spans="1:50" ht="15" customHeight="1">
      <c r="A42" s="118"/>
      <c r="B42" s="118"/>
      <c r="C42" s="126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  <c r="AU42" s="118"/>
      <c r="AV42" s="118"/>
      <c r="AW42" s="118"/>
      <c r="AX42" s="118"/>
    </row>
    <row r="43" spans="1:50" ht="15" customHeight="1">
      <c r="A43" s="118"/>
      <c r="B43" s="118"/>
      <c r="C43" s="126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118"/>
      <c r="AT43" s="118"/>
      <c r="AU43" s="118"/>
      <c r="AV43" s="118"/>
      <c r="AW43" s="118"/>
      <c r="AX43" s="118"/>
    </row>
    <row r="44" spans="1:50" ht="15" customHeight="1">
      <c r="A44" s="118"/>
      <c r="B44" s="118"/>
      <c r="C44" s="126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  <c r="AV44" s="118"/>
      <c r="AW44" s="118"/>
      <c r="AX44" s="118"/>
    </row>
    <row r="45" spans="1:50" ht="15" customHeight="1">
      <c r="A45" s="118"/>
      <c r="B45" s="118"/>
      <c r="C45" s="126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18"/>
      <c r="AW45" s="118"/>
      <c r="AX45" s="118"/>
    </row>
    <row r="46" spans="1:50" ht="15" customHeight="1">
      <c r="A46" s="118"/>
      <c r="B46" s="118"/>
      <c r="C46" s="126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118"/>
      <c r="AN46" s="118"/>
      <c r="AO46" s="118"/>
      <c r="AP46" s="118"/>
      <c r="AQ46" s="118"/>
      <c r="AR46" s="118"/>
      <c r="AS46" s="118"/>
      <c r="AT46" s="118"/>
      <c r="AU46" s="118"/>
      <c r="AV46" s="118"/>
      <c r="AW46" s="118"/>
      <c r="AX46" s="118"/>
    </row>
    <row r="47" spans="1:50" ht="15" customHeight="1">
      <c r="A47" s="118"/>
      <c r="B47" s="118"/>
      <c r="C47" s="126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  <c r="AV47" s="118"/>
      <c r="AW47" s="118"/>
      <c r="AX47" s="118"/>
    </row>
    <row r="48" spans="1:50" ht="15" customHeight="1">
      <c r="A48" s="118"/>
      <c r="B48" s="118"/>
      <c r="C48" s="126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/>
      <c r="AT48" s="118"/>
      <c r="AU48" s="118"/>
      <c r="AV48" s="118"/>
      <c r="AW48" s="118"/>
      <c r="AX48" s="118"/>
    </row>
    <row r="49" spans="1:50" ht="15" customHeight="1">
      <c r="A49" s="118"/>
      <c r="B49" s="118"/>
      <c r="C49" s="126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  <c r="AP49" s="118"/>
      <c r="AQ49" s="118"/>
      <c r="AR49" s="118"/>
      <c r="AS49" s="118"/>
      <c r="AT49" s="118"/>
      <c r="AU49" s="118"/>
      <c r="AV49" s="118"/>
      <c r="AW49" s="118"/>
      <c r="AX49" s="118"/>
    </row>
    <row r="50" spans="1:50" ht="15" customHeight="1">
      <c r="A50" s="118"/>
      <c r="B50" s="118"/>
      <c r="C50" s="126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8"/>
      <c r="AN50" s="118"/>
      <c r="AO50" s="118"/>
      <c r="AP50" s="118"/>
      <c r="AQ50" s="118"/>
      <c r="AR50" s="118"/>
      <c r="AS50" s="118"/>
      <c r="AT50" s="118"/>
      <c r="AU50" s="118"/>
      <c r="AV50" s="118"/>
      <c r="AW50" s="118"/>
      <c r="AX50" s="118"/>
    </row>
    <row r="51" spans="1:50" ht="15" customHeight="1">
      <c r="A51" s="118"/>
      <c r="B51" s="118"/>
      <c r="C51" s="126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/>
      <c r="AO51" s="118"/>
      <c r="AP51" s="118"/>
      <c r="AQ51" s="118"/>
      <c r="AR51" s="118"/>
      <c r="AS51" s="118"/>
      <c r="AT51" s="118"/>
      <c r="AU51" s="118"/>
      <c r="AV51" s="118"/>
      <c r="AW51" s="118"/>
      <c r="AX51" s="118"/>
    </row>
    <row r="52" spans="1:50" ht="15" customHeight="1">
      <c r="A52" s="118"/>
      <c r="B52" s="118"/>
      <c r="C52" s="126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  <c r="AT52" s="118"/>
      <c r="AU52" s="118"/>
      <c r="AV52" s="118"/>
      <c r="AW52" s="118"/>
      <c r="AX52" s="118"/>
    </row>
    <row r="53" spans="1:50" ht="15" customHeight="1">
      <c r="A53" s="118"/>
      <c r="B53" s="118"/>
      <c r="C53" s="126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  <c r="AT53" s="118"/>
      <c r="AU53" s="118"/>
      <c r="AV53" s="118"/>
      <c r="AW53" s="118"/>
      <c r="AX53" s="118"/>
    </row>
    <row r="54" spans="1:50" ht="15" customHeight="1">
      <c r="A54" s="118"/>
      <c r="B54" s="118"/>
      <c r="C54" s="126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Q54" s="118"/>
      <c r="AR54" s="118"/>
      <c r="AS54" s="118"/>
      <c r="AT54" s="118"/>
      <c r="AU54" s="118"/>
      <c r="AV54" s="118"/>
      <c r="AW54" s="118"/>
      <c r="AX54" s="118"/>
    </row>
    <row r="55" spans="1:50" ht="15" customHeight="1">
      <c r="A55" s="118"/>
      <c r="B55" s="118"/>
      <c r="C55" s="126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  <c r="AT55" s="118"/>
      <c r="AU55" s="118"/>
      <c r="AV55" s="118"/>
      <c r="AW55" s="118"/>
      <c r="AX55" s="118"/>
    </row>
    <row r="56" spans="1:50" ht="15" customHeight="1">
      <c r="A56" s="118"/>
      <c r="B56" s="118"/>
      <c r="C56" s="126"/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8"/>
      <c r="AB56" s="118"/>
      <c r="AC56" s="118"/>
      <c r="AD56" s="118"/>
      <c r="AE56" s="118"/>
      <c r="AF56" s="118"/>
      <c r="AG56" s="118"/>
      <c r="AH56" s="118"/>
      <c r="AI56" s="118"/>
      <c r="AJ56" s="118"/>
      <c r="AK56" s="118"/>
      <c r="AL56" s="118"/>
      <c r="AM56" s="118"/>
      <c r="AN56" s="118"/>
      <c r="AO56" s="118"/>
      <c r="AP56" s="118"/>
      <c r="AQ56" s="118"/>
      <c r="AR56" s="118"/>
      <c r="AS56" s="118"/>
      <c r="AT56" s="118"/>
      <c r="AU56" s="118"/>
      <c r="AV56" s="118"/>
      <c r="AW56" s="118"/>
      <c r="AX56" s="118"/>
    </row>
    <row r="57" spans="1:50" ht="15" customHeight="1">
      <c r="A57" s="118"/>
      <c r="B57" s="118"/>
      <c r="C57" s="126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118"/>
      <c r="AK57" s="118"/>
      <c r="AL57" s="118"/>
      <c r="AM57" s="118"/>
      <c r="AN57" s="118"/>
      <c r="AO57" s="118"/>
      <c r="AP57" s="118"/>
      <c r="AQ57" s="118"/>
      <c r="AR57" s="118"/>
      <c r="AS57" s="118"/>
      <c r="AT57" s="118"/>
      <c r="AU57" s="118"/>
      <c r="AV57" s="118"/>
      <c r="AW57" s="118"/>
      <c r="AX57" s="118"/>
    </row>
    <row r="58" spans="1:50" ht="15" customHeight="1">
      <c r="A58" s="118"/>
      <c r="B58" s="118"/>
      <c r="C58" s="126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118"/>
      <c r="AK58" s="118"/>
      <c r="AL58" s="118"/>
      <c r="AM58" s="118"/>
      <c r="AN58" s="118"/>
      <c r="AO58" s="118"/>
      <c r="AP58" s="118"/>
      <c r="AQ58" s="118"/>
      <c r="AR58" s="118"/>
      <c r="AS58" s="118"/>
      <c r="AT58" s="118"/>
      <c r="AU58" s="118"/>
      <c r="AV58" s="118"/>
      <c r="AW58" s="118"/>
      <c r="AX58" s="118"/>
    </row>
    <row r="59" spans="1:50" ht="15" customHeight="1">
      <c r="A59" s="118"/>
      <c r="B59" s="118"/>
      <c r="C59" s="126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8"/>
      <c r="AS59" s="118"/>
      <c r="AT59" s="118"/>
      <c r="AU59" s="118"/>
      <c r="AV59" s="118"/>
      <c r="AW59" s="118"/>
      <c r="AX59" s="118"/>
    </row>
    <row r="60" spans="1:50" ht="15" customHeight="1">
      <c r="A60" s="118"/>
      <c r="B60" s="118"/>
      <c r="C60" s="126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118"/>
      <c r="AI60" s="118"/>
      <c r="AJ60" s="118"/>
      <c r="AK60" s="118"/>
      <c r="AL60" s="118"/>
      <c r="AM60" s="118"/>
      <c r="AN60" s="118"/>
      <c r="AO60" s="118"/>
      <c r="AP60" s="118"/>
      <c r="AQ60" s="118"/>
      <c r="AR60" s="118"/>
      <c r="AS60" s="118"/>
      <c r="AT60" s="118"/>
      <c r="AU60" s="118"/>
      <c r="AV60" s="118"/>
      <c r="AW60" s="118"/>
      <c r="AX60" s="118"/>
    </row>
    <row r="61" spans="1:50" ht="15" customHeight="1">
      <c r="A61" s="118"/>
      <c r="B61" s="118"/>
      <c r="C61" s="126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118"/>
      <c r="AF61" s="118"/>
      <c r="AG61" s="118"/>
      <c r="AH61" s="118"/>
      <c r="AI61" s="118"/>
      <c r="AJ61" s="118"/>
      <c r="AK61" s="118"/>
      <c r="AL61" s="118"/>
      <c r="AM61" s="118"/>
      <c r="AN61" s="118"/>
      <c r="AO61" s="118"/>
      <c r="AP61" s="118"/>
      <c r="AQ61" s="118"/>
      <c r="AR61" s="118"/>
      <c r="AS61" s="118"/>
      <c r="AT61" s="118"/>
      <c r="AU61" s="118"/>
      <c r="AV61" s="118"/>
      <c r="AW61" s="118"/>
      <c r="AX61" s="118"/>
    </row>
    <row r="62" spans="1:50" ht="15" customHeight="1">
      <c r="A62" s="118"/>
      <c r="B62" s="118"/>
      <c r="C62" s="126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  <c r="AA62" s="118"/>
      <c r="AB62" s="118"/>
      <c r="AC62" s="118"/>
      <c r="AD62" s="118"/>
      <c r="AE62" s="118"/>
      <c r="AF62" s="118"/>
      <c r="AG62" s="118"/>
      <c r="AH62" s="118"/>
      <c r="AI62" s="118"/>
      <c r="AJ62" s="118"/>
      <c r="AK62" s="118"/>
      <c r="AL62" s="118"/>
      <c r="AM62" s="118"/>
      <c r="AN62" s="118"/>
      <c r="AO62" s="118"/>
      <c r="AP62" s="118"/>
      <c r="AQ62" s="118"/>
      <c r="AR62" s="118"/>
      <c r="AS62" s="118"/>
      <c r="AT62" s="118"/>
      <c r="AU62" s="118"/>
      <c r="AV62" s="118"/>
      <c r="AW62" s="118"/>
      <c r="AX62" s="118"/>
    </row>
    <row r="63" spans="1:50" ht="15" customHeight="1">
      <c r="A63" s="118"/>
      <c r="B63" s="118"/>
      <c r="C63" s="126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  <c r="AK63" s="118"/>
      <c r="AL63" s="118"/>
      <c r="AM63" s="118"/>
      <c r="AN63" s="118"/>
      <c r="AO63" s="118"/>
      <c r="AP63" s="118"/>
      <c r="AQ63" s="118"/>
      <c r="AR63" s="118"/>
      <c r="AS63" s="118"/>
      <c r="AT63" s="118"/>
      <c r="AU63" s="118"/>
      <c r="AV63" s="118"/>
      <c r="AW63" s="118"/>
      <c r="AX63" s="118"/>
    </row>
    <row r="64" spans="1:50" ht="15" customHeight="1">
      <c r="A64" s="118"/>
      <c r="B64" s="118"/>
      <c r="C64" s="126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  <c r="AA64" s="118"/>
      <c r="AB64" s="118"/>
      <c r="AC64" s="118"/>
      <c r="AD64" s="118"/>
      <c r="AE64" s="118"/>
      <c r="AF64" s="118"/>
      <c r="AG64" s="118"/>
      <c r="AH64" s="118"/>
      <c r="AI64" s="118"/>
      <c r="AJ64" s="118"/>
      <c r="AK64" s="118"/>
      <c r="AL64" s="118"/>
      <c r="AM64" s="118"/>
      <c r="AN64" s="118"/>
      <c r="AO64" s="118"/>
      <c r="AP64" s="118"/>
      <c r="AQ64" s="118"/>
      <c r="AR64" s="118"/>
      <c r="AS64" s="118"/>
      <c r="AT64" s="118"/>
      <c r="AU64" s="118"/>
      <c r="AV64" s="118"/>
      <c r="AW64" s="118"/>
      <c r="AX64" s="118"/>
    </row>
    <row r="65" spans="1:50" ht="15" customHeight="1">
      <c r="A65" s="118"/>
      <c r="B65" s="118"/>
      <c r="C65" s="126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8"/>
      <c r="AK65" s="118"/>
      <c r="AL65" s="118"/>
      <c r="AM65" s="118"/>
      <c r="AN65" s="118"/>
      <c r="AO65" s="118"/>
      <c r="AP65" s="118"/>
      <c r="AQ65" s="118"/>
      <c r="AR65" s="118"/>
      <c r="AS65" s="118"/>
      <c r="AT65" s="118"/>
      <c r="AU65" s="118"/>
      <c r="AV65" s="118"/>
      <c r="AW65" s="118"/>
      <c r="AX65" s="118"/>
    </row>
    <row r="66" spans="1:50" ht="15" customHeight="1">
      <c r="A66" s="118"/>
      <c r="B66" s="118"/>
      <c r="C66" s="126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  <c r="AH66" s="118"/>
      <c r="AI66" s="118"/>
      <c r="AJ66" s="118"/>
      <c r="AK66" s="118"/>
      <c r="AL66" s="118"/>
      <c r="AM66" s="118"/>
      <c r="AN66" s="118"/>
      <c r="AO66" s="118"/>
      <c r="AP66" s="118"/>
      <c r="AQ66" s="118"/>
      <c r="AR66" s="118"/>
      <c r="AS66" s="118"/>
      <c r="AT66" s="118"/>
      <c r="AU66" s="118"/>
      <c r="AV66" s="118"/>
      <c r="AW66" s="118"/>
      <c r="AX66" s="118"/>
    </row>
    <row r="67" spans="1:50" ht="15" customHeight="1">
      <c r="A67" s="118"/>
      <c r="B67" s="118"/>
      <c r="C67" s="126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  <c r="AA67" s="118"/>
      <c r="AB67" s="118"/>
      <c r="AC67" s="118"/>
      <c r="AD67" s="118"/>
      <c r="AE67" s="118"/>
      <c r="AF67" s="118"/>
      <c r="AG67" s="118"/>
      <c r="AH67" s="118"/>
      <c r="AI67" s="118"/>
      <c r="AJ67" s="118"/>
      <c r="AK67" s="118"/>
      <c r="AL67" s="118"/>
      <c r="AM67" s="118"/>
      <c r="AN67" s="118"/>
      <c r="AO67" s="118"/>
      <c r="AP67" s="118"/>
      <c r="AQ67" s="118"/>
      <c r="AR67" s="118"/>
      <c r="AS67" s="118"/>
      <c r="AT67" s="118"/>
      <c r="AU67" s="118"/>
      <c r="AV67" s="118"/>
      <c r="AW67" s="118"/>
      <c r="AX67" s="118"/>
    </row>
    <row r="68" spans="1:50" ht="15" customHeight="1">
      <c r="A68" s="118"/>
      <c r="B68" s="118"/>
      <c r="C68" s="126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8"/>
      <c r="AD68" s="118"/>
      <c r="AE68" s="118"/>
      <c r="AF68" s="118"/>
      <c r="AG68" s="118"/>
      <c r="AH68" s="118"/>
      <c r="AI68" s="118"/>
      <c r="AJ68" s="118"/>
      <c r="AK68" s="118"/>
      <c r="AL68" s="118"/>
      <c r="AM68" s="118"/>
      <c r="AN68" s="118"/>
      <c r="AO68" s="118"/>
      <c r="AP68" s="118"/>
      <c r="AQ68" s="118"/>
      <c r="AR68" s="118"/>
      <c r="AS68" s="118"/>
      <c r="AT68" s="118"/>
      <c r="AU68" s="118"/>
      <c r="AV68" s="118"/>
      <c r="AW68" s="118"/>
      <c r="AX68" s="118"/>
    </row>
    <row r="69" spans="1:50" ht="15" customHeight="1">
      <c r="A69" s="118"/>
      <c r="B69" s="118"/>
      <c r="C69" s="126"/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  <c r="AA69" s="118"/>
      <c r="AB69" s="118"/>
      <c r="AC69" s="118"/>
      <c r="AD69" s="118"/>
      <c r="AE69" s="118"/>
      <c r="AF69" s="118"/>
      <c r="AG69" s="118"/>
      <c r="AH69" s="118"/>
      <c r="AI69" s="118"/>
      <c r="AJ69" s="118"/>
      <c r="AK69" s="118"/>
      <c r="AL69" s="118"/>
      <c r="AM69" s="118"/>
      <c r="AN69" s="118"/>
      <c r="AO69" s="118"/>
      <c r="AP69" s="118"/>
      <c r="AQ69" s="118"/>
      <c r="AR69" s="118"/>
      <c r="AS69" s="118"/>
      <c r="AT69" s="118"/>
      <c r="AU69" s="118"/>
      <c r="AV69" s="118"/>
      <c r="AW69" s="118"/>
      <c r="AX69" s="118"/>
    </row>
    <row r="70" spans="1:50" ht="15" customHeight="1">
      <c r="A70" s="118"/>
      <c r="B70" s="118"/>
      <c r="C70" s="126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  <c r="AB70" s="118"/>
      <c r="AC70" s="118"/>
      <c r="AD70" s="118"/>
      <c r="AE70" s="118"/>
      <c r="AF70" s="118"/>
      <c r="AG70" s="118"/>
      <c r="AH70" s="118"/>
      <c r="AI70" s="118"/>
      <c r="AJ70" s="118"/>
      <c r="AK70" s="118"/>
      <c r="AL70" s="118"/>
      <c r="AM70" s="118"/>
      <c r="AN70" s="118"/>
      <c r="AO70" s="118"/>
      <c r="AP70" s="118"/>
      <c r="AQ70" s="118"/>
      <c r="AR70" s="118"/>
      <c r="AS70" s="118"/>
      <c r="AT70" s="118"/>
      <c r="AU70" s="118"/>
      <c r="AV70" s="118"/>
      <c r="AW70" s="118"/>
      <c r="AX70" s="118"/>
    </row>
    <row r="71" spans="1:50" ht="15" customHeight="1">
      <c r="A71" s="118"/>
      <c r="B71" s="118"/>
      <c r="C71" s="126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118"/>
      <c r="AA71" s="118"/>
      <c r="AB71" s="118"/>
      <c r="AC71" s="118"/>
      <c r="AD71" s="118"/>
      <c r="AE71" s="118"/>
      <c r="AF71" s="118"/>
      <c r="AG71" s="118"/>
      <c r="AH71" s="118"/>
      <c r="AI71" s="118"/>
      <c r="AJ71" s="118"/>
      <c r="AK71" s="118"/>
      <c r="AL71" s="118"/>
      <c r="AM71" s="118"/>
      <c r="AN71" s="118"/>
      <c r="AO71" s="118"/>
      <c r="AP71" s="118"/>
      <c r="AQ71" s="118"/>
      <c r="AR71" s="118"/>
      <c r="AS71" s="118"/>
      <c r="AT71" s="118"/>
      <c r="AU71" s="118"/>
      <c r="AV71" s="118"/>
      <c r="AW71" s="118"/>
      <c r="AX71" s="118"/>
    </row>
    <row r="72" spans="1:50" ht="15" customHeight="1">
      <c r="A72" s="118"/>
      <c r="B72" s="118"/>
      <c r="C72" s="126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  <c r="AA72" s="118"/>
      <c r="AB72" s="118"/>
      <c r="AC72" s="118"/>
      <c r="AD72" s="118"/>
      <c r="AE72" s="118"/>
      <c r="AF72" s="118"/>
      <c r="AG72" s="118"/>
      <c r="AH72" s="118"/>
      <c r="AI72" s="118"/>
      <c r="AJ72" s="118"/>
      <c r="AK72" s="118"/>
      <c r="AL72" s="118"/>
      <c r="AM72" s="118"/>
      <c r="AN72" s="118"/>
      <c r="AO72" s="118"/>
      <c r="AP72" s="118"/>
      <c r="AQ72" s="118"/>
      <c r="AR72" s="118"/>
      <c r="AS72" s="118"/>
      <c r="AT72" s="118"/>
      <c r="AU72" s="118"/>
      <c r="AV72" s="118"/>
      <c r="AW72" s="118"/>
      <c r="AX72" s="118"/>
    </row>
    <row r="73" spans="1:50" ht="15" customHeight="1">
      <c r="A73" s="118"/>
      <c r="B73" s="118"/>
      <c r="C73" s="126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  <c r="AA73" s="118"/>
      <c r="AB73" s="118"/>
      <c r="AC73" s="118"/>
      <c r="AD73" s="118"/>
      <c r="AE73" s="118"/>
      <c r="AF73" s="118"/>
      <c r="AG73" s="118"/>
      <c r="AH73" s="118"/>
      <c r="AI73" s="118"/>
      <c r="AJ73" s="118"/>
      <c r="AK73" s="118"/>
      <c r="AL73" s="118"/>
      <c r="AM73" s="118"/>
      <c r="AN73" s="118"/>
      <c r="AO73" s="118"/>
      <c r="AP73" s="118"/>
      <c r="AQ73" s="118"/>
      <c r="AR73" s="118"/>
      <c r="AS73" s="118"/>
      <c r="AT73" s="118"/>
      <c r="AU73" s="118"/>
      <c r="AV73" s="118"/>
      <c r="AW73" s="118"/>
      <c r="AX73" s="118"/>
    </row>
    <row r="74" spans="1:50" ht="15" customHeight="1">
      <c r="A74" s="118"/>
      <c r="B74" s="118"/>
      <c r="C74" s="126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  <c r="AA74" s="118"/>
      <c r="AB74" s="118"/>
      <c r="AC74" s="118"/>
      <c r="AD74" s="118"/>
      <c r="AE74" s="118"/>
      <c r="AF74" s="118"/>
      <c r="AG74" s="118"/>
      <c r="AH74" s="118"/>
      <c r="AI74" s="118"/>
      <c r="AJ74" s="118"/>
      <c r="AK74" s="118"/>
      <c r="AL74" s="118"/>
      <c r="AM74" s="118"/>
      <c r="AN74" s="118"/>
      <c r="AO74" s="118"/>
      <c r="AP74" s="118"/>
      <c r="AQ74" s="118"/>
      <c r="AR74" s="118"/>
      <c r="AS74" s="118"/>
      <c r="AT74" s="118"/>
      <c r="AU74" s="118"/>
      <c r="AV74" s="118"/>
      <c r="AW74" s="118"/>
      <c r="AX74" s="118"/>
    </row>
    <row r="75" spans="1:50" ht="15" customHeight="1">
      <c r="A75" s="118"/>
      <c r="B75" s="118"/>
      <c r="C75" s="126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  <c r="AI75" s="118"/>
      <c r="AJ75" s="118"/>
      <c r="AK75" s="118"/>
      <c r="AL75" s="118"/>
      <c r="AM75" s="118"/>
      <c r="AN75" s="118"/>
      <c r="AO75" s="118"/>
      <c r="AP75" s="118"/>
      <c r="AQ75" s="118"/>
      <c r="AR75" s="118"/>
      <c r="AS75" s="118"/>
      <c r="AT75" s="118"/>
      <c r="AU75" s="118"/>
      <c r="AV75" s="118"/>
      <c r="AW75" s="118"/>
      <c r="AX75" s="118"/>
    </row>
    <row r="76" spans="1:50" ht="15" customHeight="1">
      <c r="A76" s="118"/>
      <c r="B76" s="118"/>
      <c r="C76" s="126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  <c r="AA76" s="118"/>
      <c r="AB76" s="118"/>
      <c r="AC76" s="118"/>
      <c r="AD76" s="118"/>
      <c r="AE76" s="118"/>
      <c r="AF76" s="118"/>
      <c r="AG76" s="118"/>
      <c r="AH76" s="118"/>
      <c r="AI76" s="118"/>
      <c r="AJ76" s="118"/>
      <c r="AK76" s="118"/>
      <c r="AL76" s="118"/>
      <c r="AM76" s="118"/>
      <c r="AN76" s="118"/>
      <c r="AO76" s="118"/>
      <c r="AP76" s="118"/>
      <c r="AQ76" s="118"/>
      <c r="AR76" s="118"/>
      <c r="AS76" s="118"/>
      <c r="AT76" s="118"/>
      <c r="AU76" s="118"/>
      <c r="AV76" s="118"/>
      <c r="AW76" s="118"/>
      <c r="AX76" s="118"/>
    </row>
    <row r="77" spans="1:50" ht="15" customHeight="1">
      <c r="A77" s="118"/>
      <c r="B77" s="118"/>
      <c r="C77" s="126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  <c r="AP77" s="118"/>
      <c r="AQ77" s="118"/>
      <c r="AR77" s="118"/>
      <c r="AS77" s="118"/>
      <c r="AT77" s="118"/>
      <c r="AU77" s="118"/>
      <c r="AV77" s="118"/>
      <c r="AW77" s="118"/>
      <c r="AX77" s="118"/>
    </row>
    <row r="78" spans="1:50" ht="15" customHeight="1">
      <c r="A78" s="118"/>
      <c r="B78" s="118"/>
      <c r="C78" s="126"/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F78" s="118"/>
      <c r="AG78" s="118"/>
      <c r="AH78" s="118"/>
      <c r="AI78" s="118"/>
      <c r="AJ78" s="118"/>
      <c r="AK78" s="118"/>
      <c r="AL78" s="118"/>
      <c r="AM78" s="118"/>
      <c r="AN78" s="118"/>
      <c r="AO78" s="118"/>
      <c r="AP78" s="118"/>
      <c r="AQ78" s="118"/>
      <c r="AR78" s="118"/>
      <c r="AS78" s="118"/>
      <c r="AT78" s="118"/>
      <c r="AU78" s="118"/>
      <c r="AV78" s="118"/>
      <c r="AW78" s="118"/>
      <c r="AX78" s="118"/>
    </row>
    <row r="79" spans="1:50" ht="15" customHeight="1">
      <c r="A79" s="118"/>
      <c r="B79" s="118"/>
      <c r="C79" s="126"/>
      <c r="D79" s="118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  <c r="AA79" s="118"/>
      <c r="AB79" s="118"/>
      <c r="AC79" s="118"/>
      <c r="AD79" s="118"/>
      <c r="AE79" s="118"/>
      <c r="AF79" s="118"/>
      <c r="AG79" s="118"/>
      <c r="AH79" s="118"/>
      <c r="AI79" s="118"/>
      <c r="AJ79" s="118"/>
      <c r="AK79" s="118"/>
      <c r="AL79" s="118"/>
      <c r="AM79" s="118"/>
      <c r="AN79" s="118"/>
      <c r="AO79" s="118"/>
      <c r="AP79" s="118"/>
      <c r="AQ79" s="118"/>
      <c r="AR79" s="118"/>
      <c r="AS79" s="118"/>
      <c r="AT79" s="118"/>
      <c r="AU79" s="118"/>
      <c r="AV79" s="118"/>
      <c r="AW79" s="118"/>
      <c r="AX79" s="118"/>
    </row>
    <row r="80" spans="1:50" ht="15" customHeight="1">
      <c r="A80" s="118"/>
      <c r="B80" s="118"/>
      <c r="C80" s="126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  <c r="AA80" s="118"/>
      <c r="AB80" s="118"/>
      <c r="AC80" s="118"/>
      <c r="AD80" s="118"/>
      <c r="AE80" s="118"/>
      <c r="AF80" s="118"/>
      <c r="AG80" s="118"/>
      <c r="AH80" s="118"/>
      <c r="AI80" s="118"/>
      <c r="AJ80" s="118"/>
      <c r="AK80" s="118"/>
      <c r="AL80" s="118"/>
      <c r="AM80" s="118"/>
      <c r="AN80" s="118"/>
      <c r="AO80" s="118"/>
      <c r="AP80" s="118"/>
      <c r="AQ80" s="118"/>
      <c r="AR80" s="118"/>
      <c r="AS80" s="118"/>
      <c r="AT80" s="118"/>
      <c r="AU80" s="118"/>
      <c r="AV80" s="118"/>
      <c r="AW80" s="118"/>
      <c r="AX80" s="118"/>
    </row>
    <row r="81" spans="1:50" ht="15" customHeight="1">
      <c r="A81" s="118"/>
      <c r="B81" s="118"/>
      <c r="C81" s="126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  <c r="AA81" s="118"/>
      <c r="AB81" s="118"/>
      <c r="AC81" s="118"/>
      <c r="AD81" s="118"/>
      <c r="AE81" s="118"/>
      <c r="AF81" s="118"/>
      <c r="AG81" s="118"/>
      <c r="AH81" s="118"/>
      <c r="AI81" s="118"/>
      <c r="AJ81" s="118"/>
      <c r="AK81" s="118"/>
      <c r="AL81" s="118"/>
      <c r="AM81" s="118"/>
      <c r="AN81" s="118"/>
      <c r="AO81" s="118"/>
      <c r="AP81" s="118"/>
      <c r="AQ81" s="118"/>
      <c r="AR81" s="118"/>
      <c r="AS81" s="118"/>
      <c r="AT81" s="118"/>
      <c r="AU81" s="118"/>
      <c r="AV81" s="118"/>
      <c r="AW81" s="118"/>
      <c r="AX81" s="118"/>
    </row>
    <row r="82" spans="1:50" ht="15" customHeight="1">
      <c r="A82" s="118"/>
      <c r="B82" s="118"/>
      <c r="C82" s="126"/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18"/>
      <c r="X82" s="118"/>
      <c r="Y82" s="118"/>
      <c r="Z82" s="118"/>
      <c r="AA82" s="118"/>
      <c r="AB82" s="118"/>
      <c r="AC82" s="118"/>
      <c r="AD82" s="118"/>
      <c r="AE82" s="118"/>
      <c r="AF82" s="118"/>
      <c r="AG82" s="118"/>
      <c r="AH82" s="118"/>
      <c r="AI82" s="118"/>
      <c r="AJ82" s="118"/>
      <c r="AK82" s="118"/>
      <c r="AL82" s="118"/>
      <c r="AM82" s="118"/>
      <c r="AN82" s="118"/>
      <c r="AO82" s="118"/>
      <c r="AP82" s="118"/>
      <c r="AQ82" s="118"/>
      <c r="AR82" s="118"/>
      <c r="AS82" s="118"/>
      <c r="AT82" s="118"/>
      <c r="AU82" s="118"/>
      <c r="AV82" s="118"/>
      <c r="AW82" s="118"/>
      <c r="AX82" s="118"/>
    </row>
    <row r="83" spans="1:50" ht="15" customHeight="1">
      <c r="A83" s="118"/>
      <c r="B83" s="118"/>
      <c r="C83" s="126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  <c r="AF83" s="118"/>
      <c r="AG83" s="118"/>
      <c r="AH83" s="118"/>
      <c r="AI83" s="118"/>
      <c r="AJ83" s="118"/>
      <c r="AK83" s="118"/>
      <c r="AL83" s="118"/>
      <c r="AM83" s="118"/>
      <c r="AN83" s="118"/>
      <c r="AO83" s="118"/>
      <c r="AP83" s="118"/>
      <c r="AQ83" s="118"/>
      <c r="AR83" s="118"/>
      <c r="AS83" s="118"/>
      <c r="AT83" s="118"/>
      <c r="AU83" s="118"/>
      <c r="AV83" s="118"/>
      <c r="AW83" s="118"/>
      <c r="AX83" s="118"/>
    </row>
    <row r="84" spans="1:50" ht="15" customHeight="1">
      <c r="A84" s="118"/>
      <c r="B84" s="118"/>
      <c r="C84" s="126"/>
      <c r="D84" s="118"/>
      <c r="E84" s="118"/>
      <c r="F84" s="118"/>
      <c r="G84" s="118"/>
      <c r="H84" s="118"/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  <c r="X84" s="118"/>
      <c r="Y84" s="118"/>
      <c r="Z84" s="118"/>
      <c r="AA84" s="118"/>
      <c r="AB84" s="118"/>
      <c r="AC84" s="118"/>
      <c r="AD84" s="118"/>
      <c r="AE84" s="118"/>
      <c r="AF84" s="118"/>
      <c r="AG84" s="118"/>
      <c r="AH84" s="118"/>
      <c r="AI84" s="118"/>
      <c r="AJ84" s="118"/>
      <c r="AK84" s="118"/>
      <c r="AL84" s="118"/>
      <c r="AM84" s="118"/>
      <c r="AN84" s="118"/>
      <c r="AO84" s="118"/>
      <c r="AP84" s="118"/>
      <c r="AQ84" s="118"/>
      <c r="AR84" s="118"/>
      <c r="AS84" s="118"/>
      <c r="AT84" s="118"/>
      <c r="AU84" s="118"/>
      <c r="AV84" s="118"/>
      <c r="AW84" s="118"/>
      <c r="AX84" s="118"/>
    </row>
    <row r="85" spans="1:50" ht="15" customHeight="1">
      <c r="A85" s="118"/>
      <c r="B85" s="118"/>
      <c r="C85" s="126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  <c r="AA85" s="118"/>
      <c r="AB85" s="118"/>
      <c r="AC85" s="118"/>
      <c r="AD85" s="118"/>
      <c r="AE85" s="118"/>
      <c r="AF85" s="118"/>
      <c r="AG85" s="118"/>
      <c r="AH85" s="118"/>
      <c r="AI85" s="118"/>
      <c r="AJ85" s="118"/>
      <c r="AK85" s="118"/>
      <c r="AL85" s="118"/>
      <c r="AM85" s="118"/>
      <c r="AN85" s="118"/>
      <c r="AO85" s="118"/>
      <c r="AP85" s="118"/>
      <c r="AQ85" s="118"/>
      <c r="AR85" s="118"/>
      <c r="AS85" s="118"/>
      <c r="AT85" s="118"/>
      <c r="AU85" s="118"/>
      <c r="AV85" s="118"/>
      <c r="AW85" s="118"/>
      <c r="AX85" s="118"/>
    </row>
    <row r="86" spans="1:50" ht="15" customHeight="1">
      <c r="A86" s="118"/>
      <c r="B86" s="118"/>
      <c r="C86" s="126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  <c r="AA86" s="118"/>
      <c r="AB86" s="118"/>
      <c r="AC86" s="118"/>
      <c r="AD86" s="118"/>
      <c r="AE86" s="118"/>
      <c r="AF86" s="118"/>
      <c r="AG86" s="118"/>
      <c r="AH86" s="118"/>
      <c r="AI86" s="118"/>
      <c r="AJ86" s="118"/>
      <c r="AK86" s="118"/>
      <c r="AL86" s="118"/>
      <c r="AM86" s="118"/>
      <c r="AN86" s="118"/>
      <c r="AO86" s="118"/>
      <c r="AP86" s="118"/>
      <c r="AQ86" s="118"/>
      <c r="AR86" s="118"/>
      <c r="AS86" s="118"/>
      <c r="AT86" s="118"/>
      <c r="AU86" s="118"/>
      <c r="AV86" s="118"/>
      <c r="AW86" s="118"/>
      <c r="AX86" s="118"/>
    </row>
    <row r="87" spans="1:50" ht="15" customHeight="1">
      <c r="A87" s="118"/>
      <c r="B87" s="118"/>
      <c r="C87" s="126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  <c r="AA87" s="118"/>
      <c r="AB87" s="118"/>
      <c r="AC87" s="118"/>
      <c r="AD87" s="118"/>
      <c r="AE87" s="118"/>
      <c r="AF87" s="118"/>
      <c r="AG87" s="118"/>
      <c r="AH87" s="118"/>
      <c r="AI87" s="118"/>
      <c r="AJ87" s="118"/>
      <c r="AK87" s="118"/>
      <c r="AL87" s="118"/>
      <c r="AM87" s="118"/>
      <c r="AN87" s="118"/>
      <c r="AO87" s="118"/>
      <c r="AP87" s="118"/>
      <c r="AQ87" s="118"/>
      <c r="AR87" s="118"/>
      <c r="AS87" s="118"/>
      <c r="AT87" s="118"/>
      <c r="AU87" s="118"/>
      <c r="AV87" s="118"/>
      <c r="AW87" s="118"/>
      <c r="AX87" s="118"/>
    </row>
    <row r="88" spans="1:50" ht="15" customHeight="1">
      <c r="A88" s="118"/>
      <c r="B88" s="118"/>
      <c r="C88" s="126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8"/>
      <c r="Z88" s="118"/>
      <c r="AA88" s="118"/>
      <c r="AB88" s="118"/>
      <c r="AC88" s="118"/>
      <c r="AD88" s="118"/>
      <c r="AE88" s="118"/>
      <c r="AF88" s="118"/>
      <c r="AG88" s="118"/>
      <c r="AH88" s="118"/>
      <c r="AI88" s="118"/>
      <c r="AJ88" s="118"/>
      <c r="AK88" s="118"/>
      <c r="AL88" s="118"/>
      <c r="AM88" s="118"/>
      <c r="AN88" s="118"/>
      <c r="AO88" s="118"/>
      <c r="AP88" s="118"/>
      <c r="AQ88" s="118"/>
      <c r="AR88" s="118"/>
      <c r="AS88" s="118"/>
      <c r="AT88" s="118"/>
      <c r="AU88" s="118"/>
      <c r="AV88" s="118"/>
      <c r="AW88" s="118"/>
      <c r="AX88" s="118"/>
    </row>
    <row r="89" spans="1:50" ht="15" customHeight="1">
      <c r="A89" s="118"/>
      <c r="B89" s="118"/>
      <c r="C89" s="126"/>
      <c r="D89" s="118"/>
      <c r="E89" s="118"/>
      <c r="F89" s="118"/>
      <c r="G89" s="118"/>
      <c r="H89" s="118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18"/>
      <c r="AA89" s="118"/>
      <c r="AB89" s="118"/>
      <c r="AC89" s="118"/>
      <c r="AD89" s="118"/>
      <c r="AE89" s="118"/>
      <c r="AF89" s="118"/>
      <c r="AG89" s="118"/>
      <c r="AH89" s="118"/>
      <c r="AI89" s="118"/>
      <c r="AJ89" s="118"/>
      <c r="AK89" s="118"/>
      <c r="AL89" s="118"/>
      <c r="AM89" s="118"/>
      <c r="AN89" s="118"/>
      <c r="AO89" s="118"/>
      <c r="AP89" s="118"/>
      <c r="AQ89" s="118"/>
      <c r="AR89" s="118"/>
      <c r="AS89" s="118"/>
      <c r="AT89" s="118"/>
      <c r="AU89" s="118"/>
      <c r="AV89" s="118"/>
      <c r="AW89" s="118"/>
      <c r="AX89" s="118"/>
    </row>
    <row r="90" spans="1:50" ht="15" customHeight="1">
      <c r="A90" s="118"/>
      <c r="B90" s="118"/>
      <c r="C90" s="126"/>
      <c r="D90" s="118"/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  <c r="AA90" s="118"/>
      <c r="AB90" s="118"/>
      <c r="AC90" s="118"/>
      <c r="AD90" s="118"/>
      <c r="AE90" s="118"/>
      <c r="AF90" s="118"/>
      <c r="AG90" s="118"/>
      <c r="AH90" s="118"/>
      <c r="AI90" s="118"/>
      <c r="AJ90" s="118"/>
      <c r="AK90" s="118"/>
      <c r="AL90" s="118"/>
      <c r="AM90" s="118"/>
      <c r="AN90" s="118"/>
      <c r="AO90" s="118"/>
      <c r="AP90" s="118"/>
      <c r="AQ90" s="118"/>
      <c r="AR90" s="118"/>
      <c r="AS90" s="118"/>
      <c r="AT90" s="118"/>
      <c r="AU90" s="118"/>
      <c r="AV90" s="118"/>
      <c r="AW90" s="118"/>
      <c r="AX90" s="118"/>
    </row>
    <row r="91" spans="1:50" ht="15" customHeight="1">
      <c r="A91" s="118"/>
      <c r="B91" s="118"/>
      <c r="C91" s="126"/>
      <c r="D91" s="118"/>
      <c r="E91" s="118"/>
      <c r="F91" s="118"/>
      <c r="G91" s="118"/>
      <c r="H91" s="118"/>
      <c r="I91" s="118"/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  <c r="X91" s="118"/>
      <c r="Y91" s="118"/>
      <c r="Z91" s="118"/>
      <c r="AA91" s="118"/>
      <c r="AB91" s="118"/>
      <c r="AC91" s="118"/>
      <c r="AD91" s="118"/>
      <c r="AE91" s="118"/>
      <c r="AF91" s="118"/>
      <c r="AG91" s="118"/>
      <c r="AH91" s="118"/>
      <c r="AI91" s="118"/>
      <c r="AJ91" s="118"/>
      <c r="AK91" s="118"/>
      <c r="AL91" s="118"/>
      <c r="AM91" s="118"/>
      <c r="AN91" s="118"/>
      <c r="AO91" s="118"/>
      <c r="AP91" s="118"/>
      <c r="AQ91" s="118"/>
      <c r="AR91" s="118"/>
      <c r="AS91" s="118"/>
      <c r="AT91" s="118"/>
      <c r="AU91" s="118"/>
      <c r="AV91" s="118"/>
      <c r="AW91" s="118"/>
      <c r="AX91" s="118"/>
    </row>
    <row r="92" spans="1:50" ht="15" customHeight="1">
      <c r="A92" s="118"/>
      <c r="B92" s="118"/>
      <c r="C92" s="126"/>
      <c r="D92" s="118"/>
      <c r="E92" s="118"/>
      <c r="F92" s="118"/>
      <c r="G92" s="118"/>
      <c r="H92" s="118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118"/>
      <c r="AA92" s="118"/>
      <c r="AB92" s="118"/>
      <c r="AC92" s="118"/>
      <c r="AD92" s="118"/>
      <c r="AE92" s="118"/>
      <c r="AF92" s="118"/>
      <c r="AG92" s="118"/>
      <c r="AH92" s="118"/>
      <c r="AI92" s="118"/>
      <c r="AJ92" s="118"/>
      <c r="AK92" s="118"/>
      <c r="AL92" s="118"/>
      <c r="AM92" s="118"/>
      <c r="AN92" s="118"/>
      <c r="AO92" s="118"/>
      <c r="AP92" s="118"/>
      <c r="AQ92" s="118"/>
      <c r="AR92" s="118"/>
      <c r="AS92" s="118"/>
      <c r="AT92" s="118"/>
      <c r="AU92" s="118"/>
      <c r="AV92" s="118"/>
      <c r="AW92" s="118"/>
      <c r="AX92" s="118"/>
    </row>
    <row r="93" spans="1:50" ht="15" customHeight="1">
      <c r="A93" s="118"/>
      <c r="B93" s="118"/>
      <c r="C93" s="126"/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  <c r="X93" s="118"/>
      <c r="Y93" s="118"/>
      <c r="Z93" s="118"/>
      <c r="AA93" s="118"/>
      <c r="AB93" s="118"/>
      <c r="AC93" s="118"/>
      <c r="AD93" s="118"/>
      <c r="AE93" s="118"/>
      <c r="AF93" s="118"/>
      <c r="AG93" s="118"/>
      <c r="AH93" s="118"/>
      <c r="AI93" s="118"/>
      <c r="AJ93" s="118"/>
      <c r="AK93" s="118"/>
      <c r="AL93" s="118"/>
      <c r="AM93" s="118"/>
      <c r="AN93" s="118"/>
      <c r="AO93" s="118"/>
      <c r="AP93" s="118"/>
      <c r="AQ93" s="118"/>
      <c r="AR93" s="118"/>
      <c r="AS93" s="118"/>
      <c r="AT93" s="118"/>
      <c r="AU93" s="118"/>
      <c r="AV93" s="118"/>
      <c r="AW93" s="118"/>
      <c r="AX93" s="118"/>
    </row>
    <row r="94" spans="1:50" ht="15" customHeight="1">
      <c r="A94" s="118"/>
      <c r="B94" s="118"/>
      <c r="C94" s="126"/>
      <c r="D94" s="118"/>
      <c r="E94" s="118"/>
      <c r="F94" s="118"/>
      <c r="G94" s="118"/>
      <c r="H94" s="118"/>
      <c r="I94" s="118"/>
      <c r="J94" s="118"/>
      <c r="K94" s="118"/>
      <c r="L94" s="118"/>
      <c r="M94" s="118"/>
      <c r="N94" s="118"/>
      <c r="O94" s="118"/>
      <c r="P94" s="118"/>
      <c r="Q94" s="118"/>
      <c r="R94" s="118"/>
      <c r="S94" s="118"/>
      <c r="T94" s="118"/>
      <c r="U94" s="118"/>
      <c r="V94" s="118"/>
      <c r="W94" s="118"/>
      <c r="X94" s="118"/>
      <c r="Y94" s="118"/>
      <c r="Z94" s="118"/>
      <c r="AA94" s="118"/>
      <c r="AB94" s="118"/>
      <c r="AC94" s="118"/>
      <c r="AD94" s="118"/>
      <c r="AE94" s="118"/>
      <c r="AF94" s="118"/>
      <c r="AG94" s="118"/>
      <c r="AH94" s="118"/>
      <c r="AI94" s="118"/>
      <c r="AJ94" s="118"/>
      <c r="AK94" s="118"/>
      <c r="AL94" s="118"/>
      <c r="AM94" s="118"/>
      <c r="AN94" s="118"/>
      <c r="AO94" s="118"/>
      <c r="AP94" s="118"/>
      <c r="AQ94" s="118"/>
      <c r="AR94" s="118"/>
      <c r="AS94" s="118"/>
      <c r="AT94" s="118"/>
      <c r="AU94" s="118"/>
      <c r="AV94" s="118"/>
      <c r="AW94" s="118"/>
      <c r="AX94" s="118"/>
    </row>
    <row r="95" spans="1:50" ht="15" customHeight="1">
      <c r="A95" s="118"/>
      <c r="B95" s="118"/>
      <c r="C95" s="126"/>
      <c r="D95" s="118"/>
      <c r="E95" s="118"/>
      <c r="F95" s="118"/>
      <c r="G95" s="118"/>
      <c r="H95" s="118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  <c r="AF95" s="118"/>
      <c r="AG95" s="118"/>
      <c r="AH95" s="118"/>
      <c r="AI95" s="118"/>
      <c r="AJ95" s="118"/>
      <c r="AK95" s="118"/>
      <c r="AL95" s="118"/>
      <c r="AM95" s="118"/>
      <c r="AN95" s="118"/>
      <c r="AO95" s="118"/>
      <c r="AP95" s="118"/>
      <c r="AQ95" s="118"/>
      <c r="AR95" s="118"/>
      <c r="AS95" s="118"/>
      <c r="AT95" s="118"/>
      <c r="AU95" s="118"/>
      <c r="AV95" s="118"/>
      <c r="AW95" s="118"/>
      <c r="AX95" s="118"/>
    </row>
    <row r="96" spans="1:50" ht="15" customHeight="1">
      <c r="A96" s="118"/>
      <c r="B96" s="118"/>
      <c r="C96" s="126"/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  <c r="AA96" s="118"/>
      <c r="AB96" s="118"/>
      <c r="AC96" s="118"/>
      <c r="AD96" s="118"/>
      <c r="AE96" s="118"/>
      <c r="AF96" s="118"/>
      <c r="AG96" s="118"/>
      <c r="AH96" s="118"/>
      <c r="AI96" s="118"/>
      <c r="AJ96" s="118"/>
      <c r="AK96" s="118"/>
      <c r="AL96" s="118"/>
      <c r="AM96" s="118"/>
      <c r="AN96" s="118"/>
      <c r="AO96" s="118"/>
      <c r="AP96" s="118"/>
      <c r="AQ96" s="118"/>
      <c r="AR96" s="118"/>
      <c r="AS96" s="118"/>
      <c r="AT96" s="118"/>
      <c r="AU96" s="118"/>
      <c r="AV96" s="118"/>
      <c r="AW96" s="118"/>
      <c r="AX96" s="118"/>
    </row>
    <row r="97" spans="1:50" ht="15" customHeight="1">
      <c r="A97" s="118"/>
      <c r="B97" s="118"/>
      <c r="C97" s="126"/>
      <c r="D97" s="118"/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  <c r="AA97" s="118"/>
      <c r="AB97" s="118"/>
      <c r="AC97" s="118"/>
      <c r="AD97" s="118"/>
      <c r="AE97" s="118"/>
      <c r="AF97" s="118"/>
      <c r="AG97" s="118"/>
      <c r="AH97" s="118"/>
      <c r="AI97" s="118"/>
      <c r="AJ97" s="118"/>
      <c r="AK97" s="118"/>
      <c r="AL97" s="118"/>
      <c r="AM97" s="118"/>
      <c r="AN97" s="118"/>
      <c r="AO97" s="118"/>
      <c r="AP97" s="118"/>
      <c r="AQ97" s="118"/>
      <c r="AR97" s="118"/>
      <c r="AS97" s="118"/>
      <c r="AT97" s="118"/>
      <c r="AU97" s="118"/>
      <c r="AV97" s="118"/>
      <c r="AW97" s="118"/>
      <c r="AX97" s="118"/>
    </row>
    <row r="98" spans="1:50" ht="15" customHeight="1">
      <c r="A98" s="118"/>
      <c r="B98" s="118"/>
      <c r="C98" s="126"/>
      <c r="D98" s="118"/>
      <c r="E98" s="118"/>
      <c r="F98" s="118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  <c r="AA98" s="118"/>
      <c r="AB98" s="118"/>
      <c r="AC98" s="118"/>
      <c r="AD98" s="118"/>
      <c r="AE98" s="118"/>
      <c r="AF98" s="118"/>
      <c r="AG98" s="118"/>
      <c r="AH98" s="118"/>
      <c r="AI98" s="118"/>
      <c r="AJ98" s="118"/>
      <c r="AK98" s="118"/>
      <c r="AL98" s="118"/>
      <c r="AM98" s="118"/>
      <c r="AN98" s="118"/>
      <c r="AO98" s="118"/>
      <c r="AP98" s="118"/>
      <c r="AQ98" s="118"/>
      <c r="AR98" s="118"/>
      <c r="AS98" s="118"/>
      <c r="AT98" s="118"/>
      <c r="AU98" s="118"/>
      <c r="AV98" s="118"/>
      <c r="AW98" s="118"/>
      <c r="AX98" s="118"/>
    </row>
    <row r="99" spans="1:50" ht="15" customHeight="1">
      <c r="A99" s="118"/>
      <c r="B99" s="118"/>
      <c r="C99" s="126"/>
      <c r="D99" s="118"/>
      <c r="E99" s="118"/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  <c r="AA99" s="118"/>
      <c r="AB99" s="118"/>
      <c r="AC99" s="118"/>
      <c r="AD99" s="118"/>
      <c r="AE99" s="118"/>
      <c r="AF99" s="118"/>
      <c r="AG99" s="118"/>
      <c r="AH99" s="118"/>
      <c r="AI99" s="118"/>
      <c r="AJ99" s="118"/>
      <c r="AK99" s="118"/>
      <c r="AL99" s="118"/>
      <c r="AM99" s="118"/>
      <c r="AN99" s="118"/>
      <c r="AO99" s="118"/>
      <c r="AP99" s="118"/>
      <c r="AQ99" s="118"/>
      <c r="AR99" s="118"/>
      <c r="AS99" s="118"/>
      <c r="AT99" s="118"/>
      <c r="AU99" s="118"/>
      <c r="AV99" s="118"/>
      <c r="AW99" s="118"/>
      <c r="AX99" s="118"/>
    </row>
    <row r="100" spans="1:50" ht="15" customHeight="1">
      <c r="A100" s="118"/>
      <c r="B100" s="118"/>
      <c r="C100" s="126"/>
      <c r="D100" s="118"/>
      <c r="E100" s="118"/>
      <c r="F100" s="118"/>
      <c r="G100" s="118"/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  <c r="AA100" s="118"/>
      <c r="AB100" s="118"/>
      <c r="AC100" s="118"/>
      <c r="AD100" s="118"/>
      <c r="AE100" s="118"/>
      <c r="AF100" s="118"/>
      <c r="AG100" s="118"/>
      <c r="AH100" s="118"/>
      <c r="AI100" s="118"/>
      <c r="AJ100" s="118"/>
      <c r="AK100" s="118"/>
      <c r="AL100" s="118"/>
      <c r="AM100" s="118"/>
      <c r="AN100" s="118"/>
      <c r="AO100" s="118"/>
      <c r="AP100" s="118"/>
      <c r="AQ100" s="118"/>
      <c r="AR100" s="118"/>
      <c r="AS100" s="118"/>
      <c r="AT100" s="118"/>
      <c r="AU100" s="118"/>
      <c r="AV100" s="118"/>
      <c r="AW100" s="118"/>
      <c r="AX100" s="118"/>
    </row>
    <row r="101" spans="1:50" ht="15" customHeight="1">
      <c r="A101" s="118"/>
      <c r="B101" s="118"/>
      <c r="C101" s="126"/>
      <c r="D101" s="118"/>
      <c r="E101" s="118"/>
      <c r="F101" s="118"/>
      <c r="G101" s="118"/>
      <c r="H101" s="118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  <c r="AA101" s="118"/>
      <c r="AB101" s="118"/>
      <c r="AC101" s="118"/>
      <c r="AD101" s="118"/>
      <c r="AE101" s="118"/>
      <c r="AF101" s="118"/>
      <c r="AG101" s="118"/>
      <c r="AH101" s="118"/>
      <c r="AI101" s="118"/>
      <c r="AJ101" s="118"/>
      <c r="AK101" s="118"/>
      <c r="AL101" s="118"/>
      <c r="AM101" s="118"/>
      <c r="AN101" s="118"/>
      <c r="AO101" s="118"/>
      <c r="AP101" s="118"/>
      <c r="AQ101" s="118"/>
      <c r="AR101" s="118"/>
      <c r="AS101" s="118"/>
      <c r="AT101" s="118"/>
      <c r="AU101" s="118"/>
      <c r="AV101" s="118"/>
      <c r="AW101" s="118"/>
      <c r="AX101" s="118"/>
    </row>
    <row r="102" spans="1:50" ht="15" customHeight="1">
      <c r="A102" s="118"/>
      <c r="B102" s="118"/>
      <c r="C102" s="126"/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  <c r="AA102" s="118"/>
      <c r="AB102" s="118"/>
      <c r="AC102" s="118"/>
      <c r="AD102" s="118"/>
      <c r="AE102" s="118"/>
      <c r="AF102" s="118"/>
      <c r="AG102" s="118"/>
      <c r="AH102" s="118"/>
      <c r="AI102" s="118"/>
      <c r="AJ102" s="118"/>
      <c r="AK102" s="118"/>
      <c r="AL102" s="118"/>
      <c r="AM102" s="118"/>
      <c r="AN102" s="118"/>
      <c r="AO102" s="118"/>
      <c r="AP102" s="118"/>
      <c r="AQ102" s="118"/>
      <c r="AR102" s="118"/>
      <c r="AS102" s="118"/>
      <c r="AT102" s="118"/>
      <c r="AU102" s="118"/>
      <c r="AV102" s="118"/>
      <c r="AW102" s="118"/>
      <c r="AX102" s="118"/>
    </row>
    <row r="103" spans="1:50" ht="15" customHeight="1">
      <c r="A103" s="118"/>
      <c r="B103" s="118"/>
      <c r="C103" s="126"/>
      <c r="D103" s="118"/>
      <c r="E103" s="118"/>
      <c r="F103" s="118"/>
      <c r="G103" s="118"/>
      <c r="H103" s="118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  <c r="AA103" s="118"/>
      <c r="AB103" s="118"/>
      <c r="AC103" s="118"/>
      <c r="AD103" s="118"/>
      <c r="AE103" s="118"/>
      <c r="AF103" s="118"/>
      <c r="AG103" s="118"/>
      <c r="AH103" s="118"/>
      <c r="AI103" s="118"/>
      <c r="AJ103" s="118"/>
      <c r="AK103" s="118"/>
      <c r="AL103" s="118"/>
      <c r="AM103" s="118"/>
      <c r="AN103" s="118"/>
      <c r="AO103" s="118"/>
      <c r="AP103" s="118"/>
      <c r="AQ103" s="118"/>
      <c r="AR103" s="118"/>
      <c r="AS103" s="118"/>
      <c r="AT103" s="118"/>
      <c r="AU103" s="118"/>
      <c r="AV103" s="118"/>
      <c r="AW103" s="118"/>
      <c r="AX103" s="118"/>
    </row>
    <row r="104" spans="1:50" ht="15" customHeight="1">
      <c r="A104" s="118"/>
      <c r="B104" s="118"/>
      <c r="C104" s="126"/>
      <c r="D104" s="118"/>
      <c r="E104" s="118"/>
      <c r="F104" s="118"/>
      <c r="G104" s="118"/>
      <c r="H104" s="118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  <c r="AA104" s="118"/>
      <c r="AB104" s="118"/>
      <c r="AC104" s="118"/>
      <c r="AD104" s="118"/>
      <c r="AE104" s="118"/>
      <c r="AF104" s="118"/>
      <c r="AG104" s="118"/>
      <c r="AH104" s="118"/>
      <c r="AI104" s="118"/>
      <c r="AJ104" s="118"/>
      <c r="AK104" s="118"/>
      <c r="AL104" s="118"/>
      <c r="AM104" s="118"/>
      <c r="AN104" s="118"/>
      <c r="AO104" s="118"/>
      <c r="AP104" s="118"/>
      <c r="AQ104" s="118"/>
      <c r="AR104" s="118"/>
      <c r="AS104" s="118"/>
      <c r="AT104" s="118"/>
      <c r="AU104" s="118"/>
      <c r="AV104" s="118"/>
      <c r="AW104" s="118"/>
      <c r="AX104" s="118"/>
    </row>
    <row r="105" spans="1:50" ht="15" customHeight="1">
      <c r="A105" s="118"/>
      <c r="B105" s="118"/>
      <c r="C105" s="126"/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  <c r="AA105" s="118"/>
      <c r="AB105" s="118"/>
      <c r="AC105" s="118"/>
      <c r="AD105" s="118"/>
      <c r="AE105" s="118"/>
      <c r="AF105" s="118"/>
      <c r="AG105" s="118"/>
      <c r="AH105" s="118"/>
      <c r="AI105" s="118"/>
      <c r="AJ105" s="118"/>
      <c r="AK105" s="118"/>
      <c r="AL105" s="118"/>
      <c r="AM105" s="118"/>
      <c r="AN105" s="118"/>
      <c r="AO105" s="118"/>
      <c r="AP105" s="118"/>
      <c r="AQ105" s="118"/>
      <c r="AR105" s="118"/>
      <c r="AS105" s="118"/>
      <c r="AT105" s="118"/>
      <c r="AU105" s="118"/>
      <c r="AV105" s="118"/>
      <c r="AW105" s="118"/>
      <c r="AX105" s="118"/>
    </row>
    <row r="106" spans="1:50" ht="15" customHeight="1">
      <c r="A106" s="118"/>
      <c r="B106" s="118"/>
      <c r="C106" s="126"/>
      <c r="D106" s="118"/>
      <c r="E106" s="118"/>
      <c r="F106" s="118"/>
      <c r="G106" s="118"/>
      <c r="H106" s="118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  <c r="AA106" s="118"/>
      <c r="AB106" s="118"/>
      <c r="AC106" s="118"/>
      <c r="AD106" s="118"/>
      <c r="AE106" s="118"/>
      <c r="AF106" s="118"/>
      <c r="AG106" s="118"/>
      <c r="AH106" s="118"/>
      <c r="AI106" s="118"/>
      <c r="AJ106" s="118"/>
      <c r="AK106" s="118"/>
      <c r="AL106" s="118"/>
      <c r="AM106" s="118"/>
      <c r="AN106" s="118"/>
      <c r="AO106" s="118"/>
      <c r="AP106" s="118"/>
      <c r="AQ106" s="118"/>
      <c r="AR106" s="118"/>
      <c r="AS106" s="118"/>
      <c r="AT106" s="118"/>
      <c r="AU106" s="118"/>
      <c r="AV106" s="118"/>
      <c r="AW106" s="118"/>
      <c r="AX106" s="118"/>
    </row>
    <row r="107" spans="1:50" ht="15" customHeight="1">
      <c r="A107" s="118"/>
      <c r="B107" s="118"/>
      <c r="C107" s="126"/>
      <c r="D107" s="118"/>
      <c r="E107" s="118"/>
      <c r="F107" s="118"/>
      <c r="G107" s="118"/>
      <c r="H107" s="118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  <c r="AA107" s="118"/>
      <c r="AB107" s="118"/>
      <c r="AC107" s="118"/>
      <c r="AD107" s="118"/>
      <c r="AE107" s="118"/>
      <c r="AF107" s="118"/>
      <c r="AG107" s="118"/>
      <c r="AH107" s="118"/>
      <c r="AI107" s="118"/>
      <c r="AJ107" s="118"/>
      <c r="AK107" s="118"/>
      <c r="AL107" s="118"/>
      <c r="AM107" s="118"/>
      <c r="AN107" s="118"/>
      <c r="AO107" s="118"/>
      <c r="AP107" s="118"/>
      <c r="AQ107" s="118"/>
      <c r="AR107" s="118"/>
      <c r="AS107" s="118"/>
      <c r="AT107" s="118"/>
      <c r="AU107" s="118"/>
      <c r="AV107" s="118"/>
      <c r="AW107" s="118"/>
      <c r="AX107" s="118"/>
    </row>
    <row r="108" spans="1:50" ht="15" customHeight="1">
      <c r="A108" s="118"/>
      <c r="B108" s="118"/>
      <c r="C108" s="126"/>
      <c r="D108" s="118"/>
      <c r="E108" s="118"/>
      <c r="F108" s="118"/>
      <c r="G108" s="118"/>
      <c r="H108" s="118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  <c r="AA108" s="118"/>
      <c r="AB108" s="118"/>
      <c r="AC108" s="118"/>
      <c r="AD108" s="118"/>
      <c r="AE108" s="118"/>
      <c r="AF108" s="118"/>
      <c r="AG108" s="118"/>
      <c r="AH108" s="118"/>
      <c r="AI108" s="118"/>
      <c r="AJ108" s="118"/>
      <c r="AK108" s="118"/>
      <c r="AL108" s="118"/>
      <c r="AM108" s="118"/>
      <c r="AN108" s="118"/>
      <c r="AO108" s="118"/>
      <c r="AP108" s="118"/>
      <c r="AQ108" s="118"/>
      <c r="AR108" s="118"/>
      <c r="AS108" s="118"/>
      <c r="AT108" s="118"/>
      <c r="AU108" s="118"/>
      <c r="AV108" s="118"/>
      <c r="AW108" s="118"/>
      <c r="AX108" s="118"/>
    </row>
    <row r="109" spans="1:50" ht="15" customHeight="1">
      <c r="A109" s="118"/>
      <c r="B109" s="118"/>
      <c r="C109" s="126"/>
      <c r="D109" s="118"/>
      <c r="E109" s="118"/>
      <c r="F109" s="118"/>
      <c r="G109" s="118"/>
      <c r="H109" s="118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  <c r="AA109" s="118"/>
      <c r="AB109" s="118"/>
      <c r="AC109" s="118"/>
      <c r="AD109" s="118"/>
      <c r="AE109" s="118"/>
      <c r="AF109" s="118"/>
      <c r="AG109" s="118"/>
      <c r="AH109" s="118"/>
      <c r="AI109" s="118"/>
      <c r="AJ109" s="118"/>
      <c r="AK109" s="118"/>
      <c r="AL109" s="118"/>
      <c r="AM109" s="118"/>
      <c r="AN109" s="118"/>
      <c r="AO109" s="118"/>
      <c r="AP109" s="118"/>
      <c r="AQ109" s="118"/>
      <c r="AR109" s="118"/>
      <c r="AS109" s="118"/>
      <c r="AT109" s="118"/>
      <c r="AU109" s="118"/>
      <c r="AV109" s="118"/>
      <c r="AW109" s="118"/>
      <c r="AX109" s="118"/>
    </row>
    <row r="110" spans="1:50" ht="15" customHeight="1">
      <c r="A110" s="118"/>
      <c r="B110" s="118"/>
      <c r="C110" s="126"/>
      <c r="D110" s="118"/>
      <c r="E110" s="118"/>
      <c r="F110" s="118"/>
      <c r="G110" s="118"/>
      <c r="H110" s="118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  <c r="AA110" s="118"/>
      <c r="AB110" s="118"/>
      <c r="AC110" s="118"/>
      <c r="AD110" s="118"/>
      <c r="AE110" s="118"/>
      <c r="AF110" s="118"/>
      <c r="AG110" s="118"/>
      <c r="AH110" s="118"/>
      <c r="AI110" s="118"/>
      <c r="AJ110" s="118"/>
      <c r="AK110" s="118"/>
      <c r="AL110" s="118"/>
      <c r="AM110" s="118"/>
      <c r="AN110" s="118"/>
      <c r="AO110" s="118"/>
      <c r="AP110" s="118"/>
      <c r="AQ110" s="118"/>
      <c r="AR110" s="118"/>
      <c r="AS110" s="118"/>
      <c r="AT110" s="118"/>
      <c r="AU110" s="118"/>
      <c r="AV110" s="118"/>
      <c r="AW110" s="118"/>
      <c r="AX110" s="118"/>
    </row>
    <row r="111" spans="1:50" ht="15" customHeight="1">
      <c r="A111" s="118"/>
      <c r="B111" s="118"/>
      <c r="C111" s="126"/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  <c r="AA111" s="118"/>
      <c r="AB111" s="118"/>
      <c r="AC111" s="118"/>
      <c r="AD111" s="118"/>
      <c r="AE111" s="118"/>
      <c r="AF111" s="118"/>
      <c r="AG111" s="118"/>
      <c r="AH111" s="118"/>
      <c r="AI111" s="118"/>
      <c r="AJ111" s="118"/>
      <c r="AK111" s="118"/>
      <c r="AL111" s="118"/>
      <c r="AM111" s="118"/>
      <c r="AN111" s="118"/>
      <c r="AO111" s="118"/>
      <c r="AP111" s="118"/>
      <c r="AQ111" s="118"/>
      <c r="AR111" s="118"/>
      <c r="AS111" s="118"/>
      <c r="AT111" s="118"/>
      <c r="AU111" s="118"/>
      <c r="AV111" s="118"/>
      <c r="AW111" s="118"/>
      <c r="AX111" s="118"/>
    </row>
    <row r="112" spans="1:50" ht="15" customHeight="1">
      <c r="A112" s="118"/>
      <c r="B112" s="118"/>
      <c r="C112" s="126"/>
      <c r="D112" s="118"/>
      <c r="E112" s="118"/>
      <c r="F112" s="118"/>
      <c r="G112" s="118"/>
      <c r="H112" s="118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  <c r="AA112" s="118"/>
      <c r="AB112" s="118"/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  <c r="AO112" s="118"/>
      <c r="AP112" s="118"/>
      <c r="AQ112" s="118"/>
      <c r="AR112" s="118"/>
      <c r="AS112" s="118"/>
      <c r="AT112" s="118"/>
      <c r="AU112" s="118"/>
      <c r="AV112" s="118"/>
      <c r="AW112" s="118"/>
      <c r="AX112" s="118"/>
    </row>
    <row r="113" spans="1:50" ht="15" customHeight="1">
      <c r="A113" s="118"/>
      <c r="B113" s="118"/>
      <c r="C113" s="126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  <c r="AV113" s="118"/>
      <c r="AW113" s="118"/>
      <c r="AX113" s="118"/>
    </row>
    <row r="114" spans="1:50" ht="15" customHeight="1">
      <c r="A114" s="118"/>
      <c r="B114" s="118"/>
      <c r="C114" s="126"/>
      <c r="D114" s="118"/>
      <c r="E114" s="118"/>
      <c r="F114" s="118"/>
      <c r="G114" s="118"/>
      <c r="H114" s="118"/>
      <c r="I114" s="118"/>
      <c r="J114" s="118"/>
      <c r="K114" s="118"/>
      <c r="L114" s="118"/>
      <c r="M114" s="118"/>
      <c r="N114" s="118"/>
      <c r="O114" s="118"/>
      <c r="P114" s="118"/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  <c r="AA114" s="118"/>
      <c r="AB114" s="118"/>
      <c r="AC114" s="118"/>
      <c r="AD114" s="118"/>
      <c r="AE114" s="118"/>
      <c r="AF114" s="118"/>
      <c r="AG114" s="118"/>
      <c r="AH114" s="118"/>
      <c r="AI114" s="118"/>
      <c r="AJ114" s="118"/>
      <c r="AK114" s="118"/>
      <c r="AL114" s="118"/>
      <c r="AM114" s="118"/>
      <c r="AN114" s="118"/>
      <c r="AO114" s="118"/>
      <c r="AP114" s="118"/>
      <c r="AQ114" s="118"/>
      <c r="AR114" s="118"/>
      <c r="AS114" s="118"/>
      <c r="AT114" s="118"/>
      <c r="AU114" s="118"/>
      <c r="AV114" s="118"/>
      <c r="AW114" s="118"/>
      <c r="AX114" s="118"/>
    </row>
    <row r="115" spans="1:50" ht="15" customHeight="1">
      <c r="A115" s="118"/>
      <c r="B115" s="118"/>
      <c r="C115" s="126"/>
      <c r="D115" s="118"/>
      <c r="E115" s="118"/>
      <c r="F115" s="118"/>
      <c r="G115" s="118"/>
      <c r="H115" s="118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  <c r="AA115" s="118"/>
      <c r="AB115" s="118"/>
      <c r="AC115" s="118"/>
      <c r="AD115" s="118"/>
      <c r="AE115" s="118"/>
      <c r="AF115" s="118"/>
      <c r="AG115" s="118"/>
      <c r="AH115" s="118"/>
      <c r="AI115" s="118"/>
      <c r="AJ115" s="118"/>
      <c r="AK115" s="118"/>
      <c r="AL115" s="118"/>
      <c r="AM115" s="118"/>
      <c r="AN115" s="118"/>
      <c r="AO115" s="118"/>
      <c r="AP115" s="118"/>
      <c r="AQ115" s="118"/>
      <c r="AR115" s="118"/>
      <c r="AS115" s="118"/>
      <c r="AT115" s="118"/>
      <c r="AU115" s="118"/>
      <c r="AV115" s="118"/>
      <c r="AW115" s="118"/>
      <c r="AX115" s="118"/>
    </row>
    <row r="116" spans="1:50" ht="15" customHeight="1">
      <c r="A116" s="118"/>
      <c r="B116" s="118"/>
      <c r="C116" s="126"/>
      <c r="D116" s="118"/>
      <c r="E116" s="118"/>
      <c r="F116" s="118"/>
      <c r="G116" s="118"/>
      <c r="H116" s="118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  <c r="AA116" s="118"/>
      <c r="AB116" s="118"/>
      <c r="AC116" s="118"/>
      <c r="AD116" s="118"/>
      <c r="AE116" s="118"/>
      <c r="AF116" s="118"/>
      <c r="AG116" s="118"/>
      <c r="AH116" s="118"/>
      <c r="AI116" s="118"/>
      <c r="AJ116" s="118"/>
      <c r="AK116" s="118"/>
      <c r="AL116" s="118"/>
      <c r="AM116" s="118"/>
      <c r="AN116" s="118"/>
      <c r="AO116" s="118"/>
      <c r="AP116" s="118"/>
      <c r="AQ116" s="118"/>
      <c r="AR116" s="118"/>
      <c r="AS116" s="118"/>
      <c r="AT116" s="118"/>
      <c r="AU116" s="118"/>
      <c r="AV116" s="118"/>
      <c r="AW116" s="118"/>
      <c r="AX116" s="118"/>
    </row>
    <row r="117" spans="1:50" ht="15" customHeight="1">
      <c r="A117" s="118"/>
      <c r="B117" s="118"/>
      <c r="C117" s="126"/>
      <c r="D117" s="118"/>
      <c r="E117" s="118"/>
      <c r="F117" s="118"/>
      <c r="G117" s="118"/>
      <c r="H117" s="118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  <c r="AA117" s="118"/>
      <c r="AB117" s="118"/>
      <c r="AC117" s="118"/>
      <c r="AD117" s="118"/>
      <c r="AE117" s="118"/>
      <c r="AF117" s="118"/>
      <c r="AG117" s="118"/>
      <c r="AH117" s="118"/>
      <c r="AI117" s="118"/>
      <c r="AJ117" s="118"/>
      <c r="AK117" s="118"/>
      <c r="AL117" s="118"/>
      <c r="AM117" s="118"/>
      <c r="AN117" s="118"/>
      <c r="AO117" s="118"/>
      <c r="AP117" s="118"/>
      <c r="AQ117" s="118"/>
      <c r="AR117" s="118"/>
      <c r="AS117" s="118"/>
      <c r="AT117" s="118"/>
      <c r="AU117" s="118"/>
      <c r="AV117" s="118"/>
      <c r="AW117" s="118"/>
      <c r="AX117" s="118"/>
    </row>
    <row r="118" spans="1:50" ht="15" customHeight="1">
      <c r="A118" s="118"/>
      <c r="B118" s="118"/>
      <c r="C118" s="126"/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18"/>
      <c r="AF118" s="118"/>
      <c r="AG118" s="118"/>
      <c r="AH118" s="118"/>
      <c r="AI118" s="118"/>
      <c r="AJ118" s="118"/>
      <c r="AK118" s="118"/>
      <c r="AL118" s="118"/>
      <c r="AM118" s="118"/>
      <c r="AN118" s="118"/>
      <c r="AO118" s="118"/>
      <c r="AP118" s="118"/>
      <c r="AQ118" s="118"/>
      <c r="AR118" s="118"/>
      <c r="AS118" s="118"/>
      <c r="AT118" s="118"/>
      <c r="AU118" s="118"/>
      <c r="AV118" s="118"/>
      <c r="AW118" s="118"/>
      <c r="AX118" s="118"/>
    </row>
    <row r="119" spans="1:50" ht="15" customHeight="1">
      <c r="A119" s="118"/>
      <c r="B119" s="118"/>
      <c r="C119" s="126"/>
      <c r="D119" s="118"/>
      <c r="E119" s="118"/>
      <c r="F119" s="118"/>
      <c r="G119" s="118"/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  <c r="AA119" s="118"/>
      <c r="AB119" s="118"/>
      <c r="AC119" s="118"/>
      <c r="AD119" s="118"/>
      <c r="AE119" s="118"/>
      <c r="AF119" s="118"/>
      <c r="AG119" s="118"/>
      <c r="AH119" s="118"/>
      <c r="AI119" s="118"/>
      <c r="AJ119" s="118"/>
      <c r="AK119" s="118"/>
      <c r="AL119" s="118"/>
      <c r="AM119" s="118"/>
      <c r="AN119" s="118"/>
      <c r="AO119" s="118"/>
      <c r="AP119" s="118"/>
      <c r="AQ119" s="118"/>
      <c r="AR119" s="118"/>
      <c r="AS119" s="118"/>
      <c r="AT119" s="118"/>
      <c r="AU119" s="118"/>
      <c r="AV119" s="118"/>
      <c r="AW119" s="118"/>
      <c r="AX119" s="118"/>
    </row>
    <row r="120" spans="1:50" ht="15" customHeight="1">
      <c r="A120" s="118"/>
      <c r="B120" s="118"/>
      <c r="C120" s="126"/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  <c r="AA120" s="118"/>
      <c r="AB120" s="118"/>
      <c r="AC120" s="118"/>
      <c r="AD120" s="118"/>
      <c r="AE120" s="118"/>
      <c r="AF120" s="118"/>
      <c r="AG120" s="118"/>
      <c r="AH120" s="118"/>
      <c r="AI120" s="118"/>
      <c r="AJ120" s="118"/>
      <c r="AK120" s="118"/>
      <c r="AL120" s="118"/>
      <c r="AM120" s="118"/>
      <c r="AN120" s="118"/>
      <c r="AO120" s="118"/>
      <c r="AP120" s="118"/>
      <c r="AQ120" s="118"/>
      <c r="AR120" s="118"/>
      <c r="AS120" s="118"/>
      <c r="AT120" s="118"/>
      <c r="AU120" s="118"/>
      <c r="AV120" s="118"/>
      <c r="AW120" s="118"/>
      <c r="AX120" s="118"/>
    </row>
    <row r="121" spans="1:50" ht="15" customHeight="1">
      <c r="A121" s="118"/>
      <c r="B121" s="118"/>
      <c r="C121" s="126"/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  <c r="AA121" s="118"/>
      <c r="AB121" s="118"/>
      <c r="AC121" s="118"/>
      <c r="AD121" s="118"/>
      <c r="AE121" s="118"/>
      <c r="AF121" s="118"/>
      <c r="AG121" s="118"/>
      <c r="AH121" s="118"/>
      <c r="AI121" s="118"/>
      <c r="AJ121" s="118"/>
      <c r="AK121" s="118"/>
      <c r="AL121" s="118"/>
      <c r="AM121" s="118"/>
      <c r="AN121" s="118"/>
      <c r="AO121" s="118"/>
      <c r="AP121" s="118"/>
      <c r="AQ121" s="118"/>
      <c r="AR121" s="118"/>
      <c r="AS121" s="118"/>
      <c r="AT121" s="118"/>
      <c r="AU121" s="118"/>
      <c r="AV121" s="118"/>
      <c r="AW121" s="118"/>
      <c r="AX121" s="118"/>
    </row>
    <row r="122" spans="1:50" ht="15" customHeight="1">
      <c r="A122" s="118"/>
      <c r="B122" s="118"/>
      <c r="C122" s="126"/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  <c r="AA122" s="118"/>
      <c r="AB122" s="118"/>
      <c r="AC122" s="118"/>
      <c r="AD122" s="118"/>
      <c r="AE122" s="118"/>
      <c r="AF122" s="118"/>
      <c r="AG122" s="118"/>
      <c r="AH122" s="118"/>
      <c r="AI122" s="118"/>
      <c r="AJ122" s="118"/>
      <c r="AK122" s="118"/>
      <c r="AL122" s="118"/>
      <c r="AM122" s="118"/>
      <c r="AN122" s="118"/>
      <c r="AO122" s="118"/>
      <c r="AP122" s="118"/>
      <c r="AQ122" s="118"/>
      <c r="AR122" s="118"/>
      <c r="AS122" s="118"/>
      <c r="AT122" s="118"/>
      <c r="AU122" s="118"/>
      <c r="AV122" s="118"/>
      <c r="AW122" s="118"/>
      <c r="AX122" s="118"/>
    </row>
    <row r="123" spans="1:50" ht="15" customHeight="1">
      <c r="A123" s="118"/>
      <c r="B123" s="118"/>
      <c r="C123" s="126"/>
      <c r="D123" s="118"/>
      <c r="E123" s="118"/>
      <c r="F123" s="118"/>
      <c r="G123" s="118"/>
      <c r="H123" s="118"/>
      <c r="I123" s="118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  <c r="AA123" s="118"/>
      <c r="AB123" s="118"/>
      <c r="AC123" s="118"/>
      <c r="AD123" s="118"/>
      <c r="AE123" s="118"/>
      <c r="AF123" s="118"/>
      <c r="AG123" s="118"/>
      <c r="AH123" s="118"/>
      <c r="AI123" s="118"/>
      <c r="AJ123" s="118"/>
      <c r="AK123" s="118"/>
      <c r="AL123" s="118"/>
      <c r="AM123" s="118"/>
      <c r="AN123" s="118"/>
      <c r="AO123" s="118"/>
      <c r="AP123" s="118"/>
      <c r="AQ123" s="118"/>
      <c r="AR123" s="118"/>
      <c r="AS123" s="118"/>
      <c r="AT123" s="118"/>
      <c r="AU123" s="118"/>
      <c r="AV123" s="118"/>
      <c r="AW123" s="118"/>
      <c r="AX123" s="118"/>
    </row>
    <row r="124" spans="1:50" ht="15" customHeight="1">
      <c r="A124" s="118"/>
      <c r="B124" s="118"/>
      <c r="C124" s="126"/>
      <c r="D124" s="118"/>
      <c r="E124" s="118"/>
      <c r="F124" s="118"/>
      <c r="G124" s="118"/>
      <c r="H124" s="118"/>
      <c r="I124" s="118"/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  <c r="AA124" s="118"/>
      <c r="AB124" s="118"/>
      <c r="AC124" s="118"/>
      <c r="AD124" s="118"/>
      <c r="AE124" s="118"/>
      <c r="AF124" s="118"/>
      <c r="AG124" s="118"/>
      <c r="AH124" s="118"/>
      <c r="AI124" s="118"/>
      <c r="AJ124" s="118"/>
      <c r="AK124" s="118"/>
      <c r="AL124" s="118"/>
      <c r="AM124" s="118"/>
      <c r="AN124" s="118"/>
      <c r="AO124" s="118"/>
      <c r="AP124" s="118"/>
      <c r="AQ124" s="118"/>
      <c r="AR124" s="118"/>
      <c r="AS124" s="118"/>
      <c r="AT124" s="118"/>
      <c r="AU124" s="118"/>
      <c r="AV124" s="118"/>
      <c r="AW124" s="118"/>
      <c r="AX124" s="118"/>
    </row>
    <row r="125" spans="1:50" ht="15" customHeight="1">
      <c r="A125" s="118"/>
      <c r="B125" s="118"/>
      <c r="C125" s="126"/>
      <c r="D125" s="118"/>
      <c r="E125" s="118"/>
      <c r="F125" s="118"/>
      <c r="G125" s="118"/>
      <c r="H125" s="118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  <c r="AA125" s="118"/>
      <c r="AB125" s="118"/>
      <c r="AC125" s="118"/>
      <c r="AD125" s="118"/>
      <c r="AE125" s="118"/>
      <c r="AF125" s="118"/>
      <c r="AG125" s="118"/>
      <c r="AH125" s="118"/>
      <c r="AI125" s="118"/>
      <c r="AJ125" s="118"/>
      <c r="AK125" s="118"/>
      <c r="AL125" s="118"/>
      <c r="AM125" s="118"/>
      <c r="AN125" s="118"/>
      <c r="AO125" s="118"/>
      <c r="AP125" s="118"/>
      <c r="AQ125" s="118"/>
      <c r="AR125" s="118"/>
      <c r="AS125" s="118"/>
      <c r="AT125" s="118"/>
      <c r="AU125" s="118"/>
      <c r="AV125" s="118"/>
      <c r="AW125" s="118"/>
      <c r="AX125" s="118"/>
    </row>
    <row r="126" spans="1:50" ht="15" customHeight="1">
      <c r="A126" s="118"/>
      <c r="B126" s="118"/>
      <c r="C126" s="126"/>
      <c r="D126" s="118"/>
      <c r="E126" s="118"/>
      <c r="F126" s="118"/>
      <c r="G126" s="118"/>
      <c r="H126" s="118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  <c r="AA126" s="118"/>
      <c r="AB126" s="118"/>
      <c r="AC126" s="118"/>
      <c r="AD126" s="118"/>
      <c r="AE126" s="118"/>
      <c r="AF126" s="118"/>
      <c r="AG126" s="118"/>
      <c r="AH126" s="118"/>
      <c r="AI126" s="118"/>
      <c r="AJ126" s="118"/>
      <c r="AK126" s="118"/>
      <c r="AL126" s="118"/>
      <c r="AM126" s="118"/>
      <c r="AN126" s="118"/>
      <c r="AO126" s="118"/>
      <c r="AP126" s="118"/>
      <c r="AQ126" s="118"/>
      <c r="AR126" s="118"/>
      <c r="AS126" s="118"/>
      <c r="AT126" s="118"/>
      <c r="AU126" s="118"/>
      <c r="AV126" s="118"/>
      <c r="AW126" s="118"/>
      <c r="AX126" s="118"/>
    </row>
    <row r="127" spans="1:50" ht="15" customHeight="1">
      <c r="A127" s="118"/>
      <c r="B127" s="118"/>
      <c r="C127" s="126"/>
      <c r="D127" s="118"/>
      <c r="E127" s="118"/>
      <c r="F127" s="118"/>
      <c r="G127" s="118"/>
      <c r="H127" s="118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  <c r="AA127" s="118"/>
      <c r="AB127" s="118"/>
      <c r="AC127" s="118"/>
      <c r="AD127" s="118"/>
      <c r="AE127" s="118"/>
      <c r="AF127" s="118"/>
      <c r="AG127" s="118"/>
      <c r="AH127" s="118"/>
      <c r="AI127" s="118"/>
      <c r="AJ127" s="118"/>
      <c r="AK127" s="118"/>
      <c r="AL127" s="118"/>
      <c r="AM127" s="118"/>
      <c r="AN127" s="118"/>
      <c r="AO127" s="118"/>
      <c r="AP127" s="118"/>
      <c r="AQ127" s="118"/>
      <c r="AR127" s="118"/>
      <c r="AS127" s="118"/>
      <c r="AT127" s="118"/>
      <c r="AU127" s="118"/>
      <c r="AV127" s="118"/>
      <c r="AW127" s="118"/>
      <c r="AX127" s="118"/>
    </row>
    <row r="128" spans="1:50" ht="15" customHeight="1">
      <c r="A128" s="118"/>
      <c r="B128" s="118"/>
      <c r="C128" s="126"/>
      <c r="D128" s="118"/>
      <c r="E128" s="118"/>
      <c r="F128" s="118"/>
      <c r="G128" s="118"/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  <c r="AA128" s="118"/>
      <c r="AB128" s="118"/>
      <c r="AC128" s="118"/>
      <c r="AD128" s="118"/>
      <c r="AE128" s="118"/>
      <c r="AF128" s="118"/>
      <c r="AG128" s="118"/>
      <c r="AH128" s="118"/>
      <c r="AI128" s="118"/>
      <c r="AJ128" s="118"/>
      <c r="AK128" s="118"/>
      <c r="AL128" s="118"/>
      <c r="AM128" s="118"/>
      <c r="AN128" s="118"/>
      <c r="AO128" s="118"/>
      <c r="AP128" s="118"/>
      <c r="AQ128" s="118"/>
      <c r="AR128" s="118"/>
      <c r="AS128" s="118"/>
      <c r="AT128" s="118"/>
      <c r="AU128" s="118"/>
      <c r="AV128" s="118"/>
      <c r="AW128" s="118"/>
      <c r="AX128" s="118"/>
    </row>
    <row r="129" spans="1:50" ht="15" customHeight="1">
      <c r="A129" s="118"/>
      <c r="B129" s="118"/>
      <c r="C129" s="126"/>
      <c r="D129" s="118"/>
      <c r="E129" s="118"/>
      <c r="F129" s="118"/>
      <c r="G129" s="118"/>
      <c r="H129" s="118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  <c r="AA129" s="118"/>
      <c r="AB129" s="118"/>
      <c r="AC129" s="118"/>
      <c r="AD129" s="118"/>
      <c r="AE129" s="118"/>
      <c r="AF129" s="118"/>
      <c r="AG129" s="118"/>
      <c r="AH129" s="118"/>
      <c r="AI129" s="118"/>
      <c r="AJ129" s="118"/>
      <c r="AK129" s="118"/>
      <c r="AL129" s="118"/>
      <c r="AM129" s="118"/>
      <c r="AN129" s="118"/>
      <c r="AO129" s="118"/>
      <c r="AP129" s="118"/>
      <c r="AQ129" s="118"/>
      <c r="AR129" s="118"/>
      <c r="AS129" s="118"/>
      <c r="AT129" s="118"/>
      <c r="AU129" s="118"/>
      <c r="AV129" s="118"/>
      <c r="AW129" s="118"/>
      <c r="AX129" s="118"/>
    </row>
    <row r="130" spans="1:50" ht="15" customHeight="1">
      <c r="A130" s="118"/>
      <c r="B130" s="118"/>
      <c r="C130" s="126"/>
      <c r="D130" s="118"/>
      <c r="E130" s="118"/>
      <c r="F130" s="118"/>
      <c r="G130" s="118"/>
      <c r="H130" s="118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  <c r="AA130" s="118"/>
      <c r="AB130" s="118"/>
      <c r="AC130" s="118"/>
      <c r="AD130" s="118"/>
      <c r="AE130" s="118"/>
      <c r="AF130" s="118"/>
      <c r="AG130" s="118"/>
      <c r="AH130" s="118"/>
      <c r="AI130" s="118"/>
      <c r="AJ130" s="118"/>
      <c r="AK130" s="118"/>
      <c r="AL130" s="118"/>
      <c r="AM130" s="118"/>
      <c r="AN130" s="118"/>
      <c r="AO130" s="118"/>
      <c r="AP130" s="118"/>
      <c r="AQ130" s="118"/>
      <c r="AR130" s="118"/>
      <c r="AS130" s="118"/>
      <c r="AT130" s="118"/>
      <c r="AU130" s="118"/>
      <c r="AV130" s="118"/>
      <c r="AW130" s="118"/>
      <c r="AX130" s="118"/>
    </row>
    <row r="131" spans="1:50" ht="15" customHeight="1">
      <c r="A131" s="118"/>
      <c r="B131" s="118"/>
      <c r="C131" s="126"/>
      <c r="D131" s="118"/>
      <c r="E131" s="118"/>
      <c r="F131" s="118"/>
      <c r="G131" s="118"/>
      <c r="H131" s="118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  <c r="AA131" s="118"/>
      <c r="AB131" s="118"/>
      <c r="AC131" s="118"/>
      <c r="AD131" s="118"/>
      <c r="AE131" s="118"/>
      <c r="AF131" s="118"/>
      <c r="AG131" s="118"/>
      <c r="AH131" s="118"/>
      <c r="AI131" s="118"/>
      <c r="AJ131" s="118"/>
      <c r="AK131" s="118"/>
      <c r="AL131" s="118"/>
      <c r="AM131" s="118"/>
      <c r="AN131" s="118"/>
      <c r="AO131" s="118"/>
      <c r="AP131" s="118"/>
      <c r="AQ131" s="118"/>
      <c r="AR131" s="118"/>
      <c r="AS131" s="118"/>
      <c r="AT131" s="118"/>
      <c r="AU131" s="118"/>
      <c r="AV131" s="118"/>
      <c r="AW131" s="118"/>
      <c r="AX131" s="118"/>
    </row>
    <row r="132" spans="1:50" ht="15" customHeight="1">
      <c r="A132" s="118"/>
      <c r="B132" s="118"/>
      <c r="C132" s="126"/>
      <c r="D132" s="118"/>
      <c r="E132" s="118"/>
      <c r="F132" s="118"/>
      <c r="G132" s="118"/>
      <c r="H132" s="118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  <c r="AA132" s="118"/>
      <c r="AB132" s="118"/>
      <c r="AC132" s="118"/>
      <c r="AD132" s="118"/>
      <c r="AE132" s="118"/>
      <c r="AF132" s="118"/>
      <c r="AG132" s="118"/>
      <c r="AH132" s="118"/>
      <c r="AI132" s="118"/>
      <c r="AJ132" s="118"/>
      <c r="AK132" s="118"/>
      <c r="AL132" s="118"/>
      <c r="AM132" s="118"/>
      <c r="AN132" s="118"/>
      <c r="AO132" s="118"/>
      <c r="AP132" s="118"/>
      <c r="AQ132" s="118"/>
      <c r="AR132" s="118"/>
      <c r="AS132" s="118"/>
      <c r="AT132" s="118"/>
      <c r="AU132" s="118"/>
      <c r="AV132" s="118"/>
      <c r="AW132" s="118"/>
      <c r="AX132" s="118"/>
    </row>
    <row r="133" spans="1:50" ht="15" customHeight="1">
      <c r="A133" s="118"/>
      <c r="B133" s="118"/>
      <c r="C133" s="126"/>
      <c r="D133" s="118"/>
      <c r="E133" s="118"/>
      <c r="F133" s="118"/>
      <c r="G133" s="118"/>
      <c r="H133" s="118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  <c r="AA133" s="118"/>
      <c r="AB133" s="118"/>
      <c r="AC133" s="118"/>
      <c r="AD133" s="118"/>
      <c r="AE133" s="118"/>
      <c r="AF133" s="118"/>
      <c r="AG133" s="118"/>
      <c r="AH133" s="118"/>
      <c r="AI133" s="118"/>
      <c r="AJ133" s="118"/>
      <c r="AK133" s="118"/>
      <c r="AL133" s="118"/>
      <c r="AM133" s="118"/>
      <c r="AN133" s="118"/>
      <c r="AO133" s="118"/>
      <c r="AP133" s="118"/>
      <c r="AQ133" s="118"/>
      <c r="AR133" s="118"/>
      <c r="AS133" s="118"/>
      <c r="AT133" s="118"/>
      <c r="AU133" s="118"/>
      <c r="AV133" s="118"/>
      <c r="AW133" s="118"/>
      <c r="AX133" s="118"/>
    </row>
    <row r="134" spans="1:50" ht="15" customHeight="1">
      <c r="A134" s="118"/>
      <c r="B134" s="118"/>
      <c r="C134" s="126"/>
      <c r="D134" s="118"/>
      <c r="E134" s="118"/>
      <c r="F134" s="118"/>
      <c r="G134" s="118"/>
      <c r="H134" s="118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  <c r="AA134" s="118"/>
      <c r="AB134" s="118"/>
      <c r="AC134" s="118"/>
      <c r="AD134" s="118"/>
      <c r="AE134" s="118"/>
      <c r="AF134" s="118"/>
      <c r="AG134" s="118"/>
      <c r="AH134" s="118"/>
      <c r="AI134" s="118"/>
      <c r="AJ134" s="118"/>
      <c r="AK134" s="118"/>
      <c r="AL134" s="118"/>
      <c r="AM134" s="118"/>
      <c r="AN134" s="118"/>
      <c r="AO134" s="118"/>
      <c r="AP134" s="118"/>
      <c r="AQ134" s="118"/>
      <c r="AR134" s="118"/>
      <c r="AS134" s="118"/>
      <c r="AT134" s="118"/>
      <c r="AU134" s="118"/>
      <c r="AV134" s="118"/>
      <c r="AW134" s="118"/>
      <c r="AX134" s="118"/>
    </row>
    <row r="135" spans="1:50" ht="15" customHeight="1">
      <c r="A135" s="118"/>
      <c r="B135" s="118"/>
      <c r="C135" s="126"/>
      <c r="D135" s="118"/>
      <c r="E135" s="118"/>
      <c r="F135" s="118"/>
      <c r="G135" s="118"/>
      <c r="H135" s="118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  <c r="AA135" s="118"/>
      <c r="AB135" s="118"/>
      <c r="AC135" s="118"/>
      <c r="AD135" s="118"/>
      <c r="AE135" s="118"/>
      <c r="AF135" s="118"/>
      <c r="AG135" s="118"/>
      <c r="AH135" s="118"/>
      <c r="AI135" s="118"/>
      <c r="AJ135" s="118"/>
      <c r="AK135" s="118"/>
      <c r="AL135" s="118"/>
      <c r="AM135" s="118"/>
      <c r="AN135" s="118"/>
      <c r="AO135" s="118"/>
      <c r="AP135" s="118"/>
      <c r="AQ135" s="118"/>
      <c r="AR135" s="118"/>
      <c r="AS135" s="118"/>
      <c r="AT135" s="118"/>
      <c r="AU135" s="118"/>
      <c r="AV135" s="118"/>
      <c r="AW135" s="118"/>
      <c r="AX135" s="118"/>
    </row>
    <row r="136" spans="1:50" ht="15" customHeight="1">
      <c r="A136" s="118"/>
      <c r="B136" s="118"/>
      <c r="C136" s="126"/>
      <c r="D136" s="118"/>
      <c r="E136" s="118"/>
      <c r="F136" s="118"/>
      <c r="G136" s="118"/>
      <c r="H136" s="118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  <c r="AA136" s="118"/>
      <c r="AB136" s="118"/>
      <c r="AC136" s="118"/>
      <c r="AD136" s="118"/>
      <c r="AE136" s="118"/>
      <c r="AF136" s="118"/>
      <c r="AG136" s="118"/>
      <c r="AH136" s="118"/>
      <c r="AI136" s="118"/>
      <c r="AJ136" s="118"/>
      <c r="AK136" s="118"/>
      <c r="AL136" s="118"/>
      <c r="AM136" s="118"/>
      <c r="AN136" s="118"/>
      <c r="AO136" s="118"/>
      <c r="AP136" s="118"/>
      <c r="AQ136" s="118"/>
      <c r="AR136" s="118"/>
      <c r="AS136" s="118"/>
      <c r="AT136" s="118"/>
      <c r="AU136" s="118"/>
      <c r="AV136" s="118"/>
      <c r="AW136" s="118"/>
      <c r="AX136" s="118"/>
    </row>
    <row r="137" spans="1:50" ht="15" customHeight="1">
      <c r="A137" s="118"/>
      <c r="B137" s="118"/>
      <c r="C137" s="126"/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  <c r="AA137" s="118"/>
      <c r="AB137" s="118"/>
      <c r="AC137" s="118"/>
      <c r="AD137" s="118"/>
      <c r="AE137" s="118"/>
      <c r="AF137" s="118"/>
      <c r="AG137" s="118"/>
      <c r="AH137" s="118"/>
      <c r="AI137" s="118"/>
      <c r="AJ137" s="118"/>
      <c r="AK137" s="118"/>
      <c r="AL137" s="118"/>
      <c r="AM137" s="118"/>
      <c r="AN137" s="118"/>
      <c r="AO137" s="118"/>
      <c r="AP137" s="118"/>
      <c r="AQ137" s="118"/>
      <c r="AR137" s="118"/>
      <c r="AS137" s="118"/>
      <c r="AT137" s="118"/>
      <c r="AU137" s="118"/>
      <c r="AV137" s="118"/>
      <c r="AW137" s="118"/>
      <c r="AX137" s="118"/>
    </row>
    <row r="138" spans="1:50" ht="15" customHeight="1">
      <c r="A138" s="118"/>
      <c r="B138" s="118"/>
      <c r="C138" s="126"/>
      <c r="D138" s="118"/>
      <c r="E138" s="118"/>
      <c r="F138" s="118"/>
      <c r="G138" s="118"/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  <c r="AA138" s="118"/>
      <c r="AB138" s="118"/>
      <c r="AC138" s="118"/>
      <c r="AD138" s="118"/>
      <c r="AE138" s="118"/>
      <c r="AF138" s="118"/>
      <c r="AG138" s="118"/>
      <c r="AH138" s="118"/>
      <c r="AI138" s="118"/>
      <c r="AJ138" s="118"/>
      <c r="AK138" s="118"/>
      <c r="AL138" s="118"/>
      <c r="AM138" s="118"/>
      <c r="AN138" s="118"/>
      <c r="AO138" s="118"/>
      <c r="AP138" s="118"/>
      <c r="AQ138" s="118"/>
      <c r="AR138" s="118"/>
      <c r="AS138" s="118"/>
      <c r="AT138" s="118"/>
      <c r="AU138" s="118"/>
      <c r="AV138" s="118"/>
      <c r="AW138" s="118"/>
      <c r="AX138" s="118"/>
    </row>
    <row r="139" spans="1:50" ht="15" customHeight="1">
      <c r="A139" s="118"/>
      <c r="B139" s="118"/>
      <c r="C139" s="126"/>
      <c r="D139" s="118"/>
      <c r="E139" s="118"/>
      <c r="F139" s="118"/>
      <c r="G139" s="118"/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  <c r="AA139" s="118"/>
      <c r="AB139" s="118"/>
      <c r="AC139" s="118"/>
      <c r="AD139" s="118"/>
      <c r="AE139" s="118"/>
      <c r="AF139" s="118"/>
      <c r="AG139" s="118"/>
      <c r="AH139" s="118"/>
      <c r="AI139" s="118"/>
      <c r="AJ139" s="118"/>
      <c r="AK139" s="118"/>
      <c r="AL139" s="118"/>
      <c r="AM139" s="118"/>
      <c r="AN139" s="118"/>
      <c r="AO139" s="118"/>
      <c r="AP139" s="118"/>
      <c r="AQ139" s="118"/>
      <c r="AR139" s="118"/>
      <c r="AS139" s="118"/>
      <c r="AT139" s="118"/>
      <c r="AU139" s="118"/>
      <c r="AV139" s="118"/>
      <c r="AW139" s="118"/>
      <c r="AX139" s="118"/>
    </row>
    <row r="140" spans="1:50" ht="15" customHeight="1">
      <c r="A140" s="118"/>
      <c r="B140" s="118"/>
      <c r="C140" s="126"/>
      <c r="D140" s="118"/>
      <c r="E140" s="118"/>
      <c r="F140" s="118"/>
      <c r="G140" s="118"/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  <c r="AA140" s="118"/>
      <c r="AB140" s="118"/>
      <c r="AC140" s="118"/>
      <c r="AD140" s="118"/>
      <c r="AE140" s="118"/>
      <c r="AF140" s="118"/>
      <c r="AG140" s="118"/>
      <c r="AH140" s="118"/>
      <c r="AI140" s="118"/>
      <c r="AJ140" s="118"/>
      <c r="AK140" s="118"/>
      <c r="AL140" s="118"/>
      <c r="AM140" s="118"/>
      <c r="AN140" s="118"/>
      <c r="AO140" s="118"/>
      <c r="AP140" s="118"/>
      <c r="AQ140" s="118"/>
      <c r="AR140" s="118"/>
      <c r="AS140" s="118"/>
      <c r="AT140" s="118"/>
      <c r="AU140" s="118"/>
      <c r="AV140" s="118"/>
      <c r="AW140" s="118"/>
      <c r="AX140" s="118"/>
    </row>
    <row r="141" spans="1:50" ht="15" customHeight="1">
      <c r="A141" s="118"/>
      <c r="B141" s="118"/>
      <c r="C141" s="126"/>
      <c r="D141" s="118"/>
      <c r="E141" s="118"/>
      <c r="F141" s="118"/>
      <c r="G141" s="118"/>
      <c r="H141" s="118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  <c r="AA141" s="118"/>
      <c r="AB141" s="118"/>
      <c r="AC141" s="118"/>
      <c r="AD141" s="118"/>
      <c r="AE141" s="118"/>
      <c r="AF141" s="118"/>
      <c r="AG141" s="118"/>
      <c r="AH141" s="118"/>
      <c r="AI141" s="118"/>
      <c r="AJ141" s="118"/>
      <c r="AK141" s="118"/>
      <c r="AL141" s="118"/>
      <c r="AM141" s="118"/>
      <c r="AN141" s="118"/>
      <c r="AO141" s="118"/>
      <c r="AP141" s="118"/>
      <c r="AQ141" s="118"/>
      <c r="AR141" s="118"/>
      <c r="AS141" s="118"/>
      <c r="AT141" s="118"/>
      <c r="AU141" s="118"/>
      <c r="AV141" s="118"/>
      <c r="AW141" s="118"/>
      <c r="AX141" s="118"/>
    </row>
    <row r="142" spans="1:50" ht="15" customHeight="1">
      <c r="A142" s="118"/>
      <c r="B142" s="118"/>
      <c r="C142" s="126"/>
      <c r="D142" s="118"/>
      <c r="E142" s="118"/>
      <c r="F142" s="118"/>
      <c r="G142" s="118"/>
      <c r="H142" s="118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  <c r="AA142" s="118"/>
      <c r="AB142" s="118"/>
      <c r="AC142" s="118"/>
      <c r="AD142" s="118"/>
      <c r="AE142" s="118"/>
      <c r="AF142" s="118"/>
      <c r="AG142" s="118"/>
      <c r="AH142" s="118"/>
      <c r="AI142" s="118"/>
      <c r="AJ142" s="118"/>
      <c r="AK142" s="118"/>
      <c r="AL142" s="118"/>
      <c r="AM142" s="118"/>
      <c r="AN142" s="118"/>
      <c r="AO142" s="118"/>
      <c r="AP142" s="118"/>
      <c r="AQ142" s="118"/>
      <c r="AR142" s="118"/>
      <c r="AS142" s="118"/>
      <c r="AT142" s="118"/>
      <c r="AU142" s="118"/>
      <c r="AV142" s="118"/>
      <c r="AW142" s="118"/>
      <c r="AX142" s="118"/>
    </row>
    <row r="143" spans="1:50" ht="15" customHeight="1">
      <c r="A143" s="118"/>
      <c r="B143" s="118"/>
      <c r="C143" s="126"/>
      <c r="D143" s="118"/>
      <c r="E143" s="118"/>
      <c r="F143" s="118"/>
      <c r="G143" s="118"/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  <c r="AA143" s="118"/>
      <c r="AB143" s="118"/>
      <c r="AC143" s="118"/>
      <c r="AD143" s="118"/>
      <c r="AE143" s="118"/>
      <c r="AF143" s="118"/>
      <c r="AG143" s="118"/>
      <c r="AH143" s="118"/>
      <c r="AI143" s="118"/>
      <c r="AJ143" s="118"/>
      <c r="AK143" s="118"/>
      <c r="AL143" s="118"/>
      <c r="AM143" s="118"/>
      <c r="AN143" s="118"/>
      <c r="AO143" s="118"/>
      <c r="AP143" s="118"/>
      <c r="AQ143" s="118"/>
      <c r="AR143" s="118"/>
      <c r="AS143" s="118"/>
      <c r="AT143" s="118"/>
      <c r="AU143" s="118"/>
      <c r="AV143" s="118"/>
      <c r="AW143" s="118"/>
      <c r="AX143" s="118"/>
    </row>
    <row r="144" spans="1:50" ht="15" customHeight="1">
      <c r="A144" s="118"/>
      <c r="B144" s="118"/>
      <c r="C144" s="126"/>
      <c r="D144" s="118"/>
      <c r="E144" s="118"/>
      <c r="F144" s="118"/>
      <c r="G144" s="118"/>
      <c r="H144" s="118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  <c r="AA144" s="118"/>
      <c r="AB144" s="118"/>
      <c r="AC144" s="118"/>
      <c r="AD144" s="118"/>
      <c r="AE144" s="118"/>
      <c r="AF144" s="118"/>
      <c r="AG144" s="118"/>
      <c r="AH144" s="118"/>
      <c r="AI144" s="118"/>
      <c r="AJ144" s="118"/>
      <c r="AK144" s="118"/>
      <c r="AL144" s="118"/>
      <c r="AM144" s="118"/>
      <c r="AN144" s="118"/>
      <c r="AO144" s="118"/>
      <c r="AP144" s="118"/>
      <c r="AQ144" s="118"/>
      <c r="AR144" s="118"/>
      <c r="AS144" s="118"/>
      <c r="AT144" s="118"/>
      <c r="AU144" s="118"/>
      <c r="AV144" s="118"/>
      <c r="AW144" s="118"/>
      <c r="AX144" s="118"/>
    </row>
    <row r="145" spans="1:50" ht="15" customHeight="1">
      <c r="A145" s="118"/>
      <c r="B145" s="118"/>
      <c r="C145" s="126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  <c r="AA145" s="118"/>
      <c r="AB145" s="118"/>
      <c r="AC145" s="118"/>
      <c r="AD145" s="118"/>
      <c r="AE145" s="118"/>
      <c r="AF145" s="118"/>
      <c r="AG145" s="118"/>
      <c r="AH145" s="118"/>
      <c r="AI145" s="118"/>
      <c r="AJ145" s="118"/>
      <c r="AK145" s="118"/>
      <c r="AL145" s="118"/>
      <c r="AM145" s="118"/>
      <c r="AN145" s="118"/>
      <c r="AO145" s="118"/>
      <c r="AP145" s="118"/>
      <c r="AQ145" s="118"/>
      <c r="AR145" s="118"/>
      <c r="AS145" s="118"/>
      <c r="AT145" s="118"/>
      <c r="AU145" s="118"/>
      <c r="AV145" s="118"/>
      <c r="AW145" s="118"/>
      <c r="AX145" s="118"/>
    </row>
    <row r="146" spans="1:50" ht="15" customHeight="1">
      <c r="A146" s="118"/>
      <c r="B146" s="118"/>
      <c r="C146" s="126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  <c r="AA146" s="118"/>
      <c r="AB146" s="118"/>
      <c r="AC146" s="118"/>
      <c r="AD146" s="118"/>
      <c r="AE146" s="118"/>
      <c r="AF146" s="118"/>
      <c r="AG146" s="118"/>
      <c r="AH146" s="118"/>
      <c r="AI146" s="118"/>
      <c r="AJ146" s="118"/>
      <c r="AK146" s="118"/>
      <c r="AL146" s="118"/>
      <c r="AM146" s="118"/>
      <c r="AN146" s="118"/>
      <c r="AO146" s="118"/>
      <c r="AP146" s="118"/>
      <c r="AQ146" s="118"/>
      <c r="AR146" s="118"/>
      <c r="AS146" s="118"/>
      <c r="AT146" s="118"/>
      <c r="AU146" s="118"/>
      <c r="AV146" s="118"/>
      <c r="AW146" s="118"/>
      <c r="AX146" s="118"/>
    </row>
    <row r="147" spans="1:50" ht="15" customHeight="1">
      <c r="A147" s="118"/>
      <c r="B147" s="118"/>
      <c r="C147" s="126"/>
      <c r="D147" s="118"/>
      <c r="E147" s="118"/>
      <c r="F147" s="118"/>
      <c r="G147" s="118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  <c r="AA147" s="118"/>
      <c r="AB147" s="118"/>
      <c r="AC147" s="118"/>
      <c r="AD147" s="118"/>
      <c r="AE147" s="118"/>
      <c r="AF147" s="118"/>
      <c r="AG147" s="118"/>
      <c r="AH147" s="118"/>
      <c r="AI147" s="118"/>
      <c r="AJ147" s="118"/>
      <c r="AK147" s="118"/>
      <c r="AL147" s="118"/>
      <c r="AM147" s="118"/>
      <c r="AN147" s="118"/>
      <c r="AO147" s="118"/>
      <c r="AP147" s="118"/>
      <c r="AQ147" s="118"/>
      <c r="AR147" s="118"/>
      <c r="AS147" s="118"/>
      <c r="AT147" s="118"/>
      <c r="AU147" s="118"/>
      <c r="AV147" s="118"/>
      <c r="AW147" s="118"/>
      <c r="AX147" s="118"/>
    </row>
    <row r="148" spans="1:50" ht="15" customHeight="1">
      <c r="A148" s="118"/>
      <c r="B148" s="118"/>
      <c r="C148" s="126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  <c r="AA148" s="118"/>
      <c r="AB148" s="118"/>
      <c r="AC148" s="118"/>
      <c r="AD148" s="118"/>
      <c r="AE148" s="118"/>
      <c r="AF148" s="118"/>
      <c r="AG148" s="118"/>
      <c r="AH148" s="118"/>
      <c r="AI148" s="118"/>
      <c r="AJ148" s="118"/>
      <c r="AK148" s="118"/>
      <c r="AL148" s="118"/>
      <c r="AM148" s="118"/>
      <c r="AN148" s="118"/>
      <c r="AO148" s="118"/>
      <c r="AP148" s="118"/>
      <c r="AQ148" s="118"/>
      <c r="AR148" s="118"/>
      <c r="AS148" s="118"/>
      <c r="AT148" s="118"/>
      <c r="AU148" s="118"/>
      <c r="AV148" s="118"/>
      <c r="AW148" s="118"/>
      <c r="AX148" s="118"/>
    </row>
    <row r="149" spans="1:50" ht="15" customHeight="1">
      <c r="A149" s="118"/>
      <c r="B149" s="118"/>
      <c r="C149" s="126"/>
      <c r="D149" s="118"/>
      <c r="E149" s="118"/>
      <c r="F149" s="118"/>
      <c r="G149" s="118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  <c r="AA149" s="118"/>
      <c r="AB149" s="118"/>
      <c r="AC149" s="118"/>
      <c r="AD149" s="118"/>
      <c r="AE149" s="118"/>
      <c r="AF149" s="118"/>
      <c r="AG149" s="118"/>
      <c r="AH149" s="118"/>
      <c r="AI149" s="118"/>
      <c r="AJ149" s="118"/>
      <c r="AK149" s="118"/>
      <c r="AL149" s="118"/>
      <c r="AM149" s="118"/>
      <c r="AN149" s="118"/>
      <c r="AO149" s="118"/>
      <c r="AP149" s="118"/>
      <c r="AQ149" s="118"/>
      <c r="AR149" s="118"/>
      <c r="AS149" s="118"/>
      <c r="AT149" s="118"/>
      <c r="AU149" s="118"/>
      <c r="AV149" s="118"/>
      <c r="AW149" s="118"/>
      <c r="AX149" s="118"/>
    </row>
    <row r="150" spans="1:50" ht="15" customHeight="1">
      <c r="A150" s="118"/>
      <c r="B150" s="118"/>
      <c r="C150" s="126"/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  <c r="AA150" s="118"/>
      <c r="AB150" s="118"/>
      <c r="AC150" s="118"/>
      <c r="AD150" s="118"/>
      <c r="AE150" s="118"/>
      <c r="AF150" s="118"/>
      <c r="AG150" s="118"/>
      <c r="AH150" s="118"/>
      <c r="AI150" s="118"/>
      <c r="AJ150" s="118"/>
      <c r="AK150" s="118"/>
      <c r="AL150" s="118"/>
      <c r="AM150" s="118"/>
      <c r="AN150" s="118"/>
      <c r="AO150" s="118"/>
      <c r="AP150" s="118"/>
      <c r="AQ150" s="118"/>
      <c r="AR150" s="118"/>
      <c r="AS150" s="118"/>
      <c r="AT150" s="118"/>
      <c r="AU150" s="118"/>
      <c r="AV150" s="118"/>
      <c r="AW150" s="118"/>
      <c r="AX150" s="118"/>
    </row>
    <row r="151" spans="1:50" ht="15" customHeight="1">
      <c r="A151" s="118"/>
      <c r="B151" s="118"/>
      <c r="C151" s="126"/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  <c r="AA151" s="118"/>
      <c r="AB151" s="118"/>
      <c r="AC151" s="118"/>
      <c r="AD151" s="118"/>
      <c r="AE151" s="118"/>
      <c r="AF151" s="118"/>
      <c r="AG151" s="118"/>
      <c r="AH151" s="118"/>
      <c r="AI151" s="118"/>
      <c r="AJ151" s="118"/>
      <c r="AK151" s="118"/>
      <c r="AL151" s="118"/>
      <c r="AM151" s="118"/>
      <c r="AN151" s="118"/>
      <c r="AO151" s="118"/>
      <c r="AP151" s="118"/>
      <c r="AQ151" s="118"/>
      <c r="AR151" s="118"/>
      <c r="AS151" s="118"/>
      <c r="AT151" s="118"/>
      <c r="AU151" s="118"/>
      <c r="AV151" s="118"/>
      <c r="AW151" s="118"/>
      <c r="AX151" s="118"/>
    </row>
    <row r="152" spans="1:50" ht="15" customHeight="1">
      <c r="A152" s="118"/>
      <c r="B152" s="118"/>
      <c r="C152" s="126"/>
      <c r="D152" s="118"/>
      <c r="E152" s="118"/>
      <c r="F152" s="118"/>
      <c r="G152" s="118"/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8"/>
      <c r="AA152" s="118"/>
      <c r="AB152" s="118"/>
      <c r="AC152" s="118"/>
      <c r="AD152" s="118"/>
      <c r="AE152" s="118"/>
      <c r="AF152" s="118"/>
      <c r="AG152" s="118"/>
      <c r="AH152" s="118"/>
      <c r="AI152" s="118"/>
      <c r="AJ152" s="118"/>
      <c r="AK152" s="118"/>
      <c r="AL152" s="118"/>
      <c r="AM152" s="118"/>
      <c r="AN152" s="118"/>
      <c r="AO152" s="118"/>
      <c r="AP152" s="118"/>
      <c r="AQ152" s="118"/>
      <c r="AR152" s="118"/>
      <c r="AS152" s="118"/>
      <c r="AT152" s="118"/>
      <c r="AU152" s="118"/>
      <c r="AV152" s="118"/>
      <c r="AW152" s="118"/>
      <c r="AX152" s="118"/>
    </row>
    <row r="153" spans="1:50" ht="15" customHeight="1">
      <c r="A153" s="118"/>
      <c r="B153" s="118"/>
      <c r="C153" s="126"/>
      <c r="D153" s="118"/>
      <c r="E153" s="118"/>
      <c r="F153" s="118"/>
      <c r="G153" s="118"/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  <c r="AA153" s="118"/>
      <c r="AB153" s="118"/>
      <c r="AC153" s="118"/>
      <c r="AD153" s="118"/>
      <c r="AE153" s="118"/>
      <c r="AF153" s="118"/>
      <c r="AG153" s="118"/>
      <c r="AH153" s="118"/>
      <c r="AI153" s="118"/>
      <c r="AJ153" s="118"/>
      <c r="AK153" s="118"/>
      <c r="AL153" s="118"/>
      <c r="AM153" s="118"/>
      <c r="AN153" s="118"/>
      <c r="AO153" s="118"/>
      <c r="AP153" s="118"/>
      <c r="AQ153" s="118"/>
      <c r="AR153" s="118"/>
      <c r="AS153" s="118"/>
      <c r="AT153" s="118"/>
      <c r="AU153" s="118"/>
      <c r="AV153" s="118"/>
      <c r="AW153" s="118"/>
      <c r="AX153" s="118"/>
    </row>
    <row r="154" spans="1:50" ht="15" customHeight="1">
      <c r="A154" s="118"/>
      <c r="B154" s="118"/>
      <c r="C154" s="126"/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  <c r="AA154" s="118"/>
      <c r="AB154" s="118"/>
      <c r="AC154" s="118"/>
      <c r="AD154" s="118"/>
      <c r="AE154" s="118"/>
      <c r="AF154" s="118"/>
      <c r="AG154" s="118"/>
      <c r="AH154" s="118"/>
      <c r="AI154" s="118"/>
      <c r="AJ154" s="118"/>
      <c r="AK154" s="118"/>
      <c r="AL154" s="118"/>
      <c r="AM154" s="118"/>
      <c r="AN154" s="118"/>
      <c r="AO154" s="118"/>
      <c r="AP154" s="118"/>
      <c r="AQ154" s="118"/>
      <c r="AR154" s="118"/>
      <c r="AS154" s="118"/>
      <c r="AT154" s="118"/>
      <c r="AU154" s="118"/>
      <c r="AV154" s="118"/>
      <c r="AW154" s="118"/>
      <c r="AX154" s="118"/>
    </row>
    <row r="155" spans="1:50" ht="15" customHeight="1">
      <c r="A155" s="118"/>
      <c r="B155" s="118"/>
      <c r="C155" s="126"/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  <c r="AA155" s="118"/>
      <c r="AB155" s="118"/>
      <c r="AC155" s="118"/>
      <c r="AD155" s="118"/>
      <c r="AE155" s="118"/>
      <c r="AF155" s="118"/>
      <c r="AG155" s="118"/>
      <c r="AH155" s="118"/>
      <c r="AI155" s="118"/>
      <c r="AJ155" s="118"/>
      <c r="AK155" s="118"/>
      <c r="AL155" s="118"/>
      <c r="AM155" s="118"/>
      <c r="AN155" s="118"/>
      <c r="AO155" s="118"/>
      <c r="AP155" s="118"/>
      <c r="AQ155" s="118"/>
      <c r="AR155" s="118"/>
      <c r="AS155" s="118"/>
      <c r="AT155" s="118"/>
      <c r="AU155" s="118"/>
      <c r="AV155" s="118"/>
      <c r="AW155" s="118"/>
      <c r="AX155" s="118"/>
    </row>
    <row r="156" spans="1:50" ht="15" customHeight="1">
      <c r="A156" s="118"/>
      <c r="B156" s="118"/>
      <c r="C156" s="126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  <c r="AA156" s="118"/>
      <c r="AB156" s="118"/>
      <c r="AC156" s="118"/>
      <c r="AD156" s="118"/>
      <c r="AE156" s="118"/>
      <c r="AF156" s="118"/>
      <c r="AG156" s="118"/>
      <c r="AH156" s="118"/>
      <c r="AI156" s="118"/>
      <c r="AJ156" s="118"/>
      <c r="AK156" s="118"/>
      <c r="AL156" s="118"/>
      <c r="AM156" s="118"/>
      <c r="AN156" s="118"/>
      <c r="AO156" s="118"/>
      <c r="AP156" s="118"/>
      <c r="AQ156" s="118"/>
      <c r="AR156" s="118"/>
      <c r="AS156" s="118"/>
      <c r="AT156" s="118"/>
      <c r="AU156" s="118"/>
      <c r="AV156" s="118"/>
      <c r="AW156" s="118"/>
      <c r="AX156" s="118"/>
    </row>
    <row r="157" spans="1:50" ht="15" customHeight="1">
      <c r="A157" s="118"/>
      <c r="B157" s="118"/>
      <c r="C157" s="126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  <c r="AA157" s="118"/>
      <c r="AB157" s="118"/>
      <c r="AC157" s="118"/>
      <c r="AD157" s="118"/>
      <c r="AE157" s="118"/>
      <c r="AF157" s="118"/>
      <c r="AG157" s="118"/>
      <c r="AH157" s="118"/>
      <c r="AI157" s="118"/>
      <c r="AJ157" s="118"/>
      <c r="AK157" s="118"/>
      <c r="AL157" s="118"/>
      <c r="AM157" s="118"/>
      <c r="AN157" s="118"/>
      <c r="AO157" s="118"/>
      <c r="AP157" s="118"/>
      <c r="AQ157" s="118"/>
      <c r="AR157" s="118"/>
      <c r="AS157" s="118"/>
      <c r="AT157" s="118"/>
      <c r="AU157" s="118"/>
      <c r="AV157" s="118"/>
      <c r="AW157" s="118"/>
      <c r="AX157" s="118"/>
    </row>
    <row r="158" spans="1:50" ht="15" customHeight="1">
      <c r="A158" s="118"/>
      <c r="B158" s="118"/>
      <c r="C158" s="126"/>
      <c r="D158" s="118"/>
      <c r="E158" s="118"/>
      <c r="F158" s="118"/>
      <c r="G158" s="118"/>
      <c r="H158" s="118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  <c r="AA158" s="118"/>
      <c r="AB158" s="118"/>
      <c r="AC158" s="118"/>
      <c r="AD158" s="118"/>
      <c r="AE158" s="118"/>
      <c r="AF158" s="118"/>
      <c r="AG158" s="118"/>
      <c r="AH158" s="118"/>
      <c r="AI158" s="118"/>
      <c r="AJ158" s="118"/>
      <c r="AK158" s="118"/>
      <c r="AL158" s="118"/>
      <c r="AM158" s="118"/>
      <c r="AN158" s="118"/>
      <c r="AO158" s="118"/>
      <c r="AP158" s="118"/>
      <c r="AQ158" s="118"/>
      <c r="AR158" s="118"/>
      <c r="AS158" s="118"/>
      <c r="AT158" s="118"/>
      <c r="AU158" s="118"/>
      <c r="AV158" s="118"/>
      <c r="AW158" s="118"/>
      <c r="AX158" s="118"/>
    </row>
    <row r="159" spans="1:50" ht="15" customHeight="1">
      <c r="A159" s="118"/>
      <c r="B159" s="118"/>
      <c r="C159" s="126"/>
      <c r="D159" s="118"/>
      <c r="E159" s="118"/>
      <c r="F159" s="118"/>
      <c r="G159" s="118"/>
      <c r="H159" s="118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118"/>
      <c r="AA159" s="118"/>
      <c r="AB159" s="118"/>
      <c r="AC159" s="118"/>
      <c r="AD159" s="118"/>
      <c r="AE159" s="118"/>
      <c r="AF159" s="118"/>
      <c r="AG159" s="118"/>
      <c r="AH159" s="118"/>
      <c r="AI159" s="118"/>
      <c r="AJ159" s="118"/>
      <c r="AK159" s="118"/>
      <c r="AL159" s="118"/>
      <c r="AM159" s="118"/>
      <c r="AN159" s="118"/>
      <c r="AO159" s="118"/>
      <c r="AP159" s="118"/>
      <c r="AQ159" s="118"/>
      <c r="AR159" s="118"/>
      <c r="AS159" s="118"/>
      <c r="AT159" s="118"/>
      <c r="AU159" s="118"/>
      <c r="AV159" s="118"/>
      <c r="AW159" s="118"/>
      <c r="AX159" s="118"/>
    </row>
    <row r="160" spans="1:50" ht="15" customHeight="1">
      <c r="A160" s="118"/>
      <c r="B160" s="118"/>
      <c r="C160" s="126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  <c r="AA160" s="118"/>
      <c r="AB160" s="118"/>
      <c r="AC160" s="118"/>
      <c r="AD160" s="118"/>
      <c r="AE160" s="118"/>
      <c r="AF160" s="118"/>
      <c r="AG160" s="118"/>
      <c r="AH160" s="118"/>
      <c r="AI160" s="118"/>
      <c r="AJ160" s="118"/>
      <c r="AK160" s="118"/>
      <c r="AL160" s="118"/>
      <c r="AM160" s="118"/>
      <c r="AN160" s="118"/>
      <c r="AO160" s="118"/>
      <c r="AP160" s="118"/>
      <c r="AQ160" s="118"/>
      <c r="AR160" s="118"/>
      <c r="AS160" s="118"/>
      <c r="AT160" s="118"/>
      <c r="AU160" s="118"/>
      <c r="AV160" s="118"/>
      <c r="AW160" s="118"/>
      <c r="AX160" s="118"/>
    </row>
    <row r="161" spans="1:50" ht="15" customHeight="1">
      <c r="A161" s="118"/>
      <c r="B161" s="118"/>
      <c r="C161" s="126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  <c r="AA161" s="118"/>
      <c r="AB161" s="118"/>
      <c r="AC161" s="118"/>
      <c r="AD161" s="118"/>
      <c r="AE161" s="118"/>
      <c r="AF161" s="118"/>
      <c r="AG161" s="118"/>
      <c r="AH161" s="118"/>
      <c r="AI161" s="118"/>
      <c r="AJ161" s="118"/>
      <c r="AK161" s="118"/>
      <c r="AL161" s="118"/>
      <c r="AM161" s="118"/>
      <c r="AN161" s="118"/>
      <c r="AO161" s="118"/>
      <c r="AP161" s="118"/>
      <c r="AQ161" s="118"/>
      <c r="AR161" s="118"/>
      <c r="AS161" s="118"/>
      <c r="AT161" s="118"/>
      <c r="AU161" s="118"/>
      <c r="AV161" s="118"/>
      <c r="AW161" s="118"/>
      <c r="AX161" s="118"/>
    </row>
    <row r="162" spans="1:50" ht="15" customHeight="1">
      <c r="A162" s="118"/>
      <c r="B162" s="118"/>
      <c r="C162" s="126"/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  <c r="AA162" s="118"/>
      <c r="AB162" s="118"/>
      <c r="AC162" s="118"/>
      <c r="AD162" s="118"/>
      <c r="AE162" s="118"/>
      <c r="AF162" s="118"/>
      <c r="AG162" s="118"/>
      <c r="AH162" s="118"/>
      <c r="AI162" s="118"/>
      <c r="AJ162" s="118"/>
      <c r="AK162" s="118"/>
      <c r="AL162" s="118"/>
      <c r="AM162" s="118"/>
      <c r="AN162" s="118"/>
      <c r="AO162" s="118"/>
      <c r="AP162" s="118"/>
      <c r="AQ162" s="118"/>
      <c r="AR162" s="118"/>
      <c r="AS162" s="118"/>
      <c r="AT162" s="118"/>
      <c r="AU162" s="118"/>
      <c r="AV162" s="118"/>
      <c r="AW162" s="118"/>
      <c r="AX162" s="118"/>
    </row>
    <row r="163" spans="1:50" ht="15" customHeight="1">
      <c r="A163" s="118"/>
      <c r="B163" s="118"/>
      <c r="C163" s="126"/>
      <c r="D163" s="118"/>
      <c r="E163" s="118"/>
      <c r="F163" s="118"/>
      <c r="G163" s="118"/>
      <c r="H163" s="118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  <c r="AA163" s="118"/>
      <c r="AB163" s="118"/>
      <c r="AC163" s="118"/>
      <c r="AD163" s="118"/>
      <c r="AE163" s="118"/>
      <c r="AF163" s="118"/>
      <c r="AG163" s="118"/>
      <c r="AH163" s="118"/>
      <c r="AI163" s="118"/>
      <c r="AJ163" s="118"/>
      <c r="AK163" s="118"/>
      <c r="AL163" s="118"/>
      <c r="AM163" s="118"/>
      <c r="AN163" s="118"/>
      <c r="AO163" s="118"/>
      <c r="AP163" s="118"/>
      <c r="AQ163" s="118"/>
      <c r="AR163" s="118"/>
      <c r="AS163" s="118"/>
      <c r="AT163" s="118"/>
      <c r="AU163" s="118"/>
      <c r="AV163" s="118"/>
      <c r="AW163" s="118"/>
      <c r="AX163" s="118"/>
    </row>
    <row r="164" spans="1:50" ht="15" customHeight="1">
      <c r="A164" s="118"/>
      <c r="B164" s="118"/>
      <c r="C164" s="126"/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  <c r="AA164" s="118"/>
      <c r="AB164" s="118"/>
      <c r="AC164" s="118"/>
      <c r="AD164" s="118"/>
      <c r="AE164" s="118"/>
      <c r="AF164" s="118"/>
      <c r="AG164" s="118"/>
      <c r="AH164" s="118"/>
      <c r="AI164" s="118"/>
      <c r="AJ164" s="118"/>
      <c r="AK164" s="118"/>
      <c r="AL164" s="118"/>
      <c r="AM164" s="118"/>
      <c r="AN164" s="118"/>
      <c r="AO164" s="118"/>
      <c r="AP164" s="118"/>
      <c r="AQ164" s="118"/>
      <c r="AR164" s="118"/>
      <c r="AS164" s="118"/>
      <c r="AT164" s="118"/>
      <c r="AU164" s="118"/>
      <c r="AV164" s="118"/>
      <c r="AW164" s="118"/>
      <c r="AX164" s="118"/>
    </row>
    <row r="165" spans="1:50" ht="15" customHeight="1">
      <c r="A165" s="118"/>
      <c r="B165" s="118"/>
      <c r="C165" s="126"/>
      <c r="D165" s="118"/>
      <c r="E165" s="118"/>
      <c r="F165" s="118"/>
      <c r="G165" s="118"/>
      <c r="H165" s="118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  <c r="AA165" s="118"/>
      <c r="AB165" s="118"/>
      <c r="AC165" s="118"/>
      <c r="AD165" s="118"/>
      <c r="AE165" s="118"/>
      <c r="AF165" s="118"/>
      <c r="AG165" s="118"/>
      <c r="AH165" s="118"/>
      <c r="AI165" s="118"/>
      <c r="AJ165" s="118"/>
      <c r="AK165" s="118"/>
      <c r="AL165" s="118"/>
      <c r="AM165" s="118"/>
      <c r="AN165" s="118"/>
      <c r="AO165" s="118"/>
      <c r="AP165" s="118"/>
      <c r="AQ165" s="118"/>
      <c r="AR165" s="118"/>
      <c r="AS165" s="118"/>
      <c r="AT165" s="118"/>
      <c r="AU165" s="118"/>
      <c r="AV165" s="118"/>
      <c r="AW165" s="118"/>
      <c r="AX165" s="118"/>
    </row>
    <row r="166" spans="1:50" ht="15" customHeight="1">
      <c r="A166" s="118"/>
      <c r="B166" s="118"/>
      <c r="C166" s="126"/>
      <c r="D166" s="118"/>
      <c r="E166" s="118"/>
      <c r="F166" s="118"/>
      <c r="G166" s="118"/>
      <c r="H166" s="118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  <c r="AA166" s="118"/>
      <c r="AB166" s="118"/>
      <c r="AC166" s="118"/>
      <c r="AD166" s="118"/>
      <c r="AE166" s="118"/>
      <c r="AF166" s="118"/>
      <c r="AG166" s="118"/>
      <c r="AH166" s="118"/>
      <c r="AI166" s="118"/>
      <c r="AJ166" s="118"/>
      <c r="AK166" s="118"/>
      <c r="AL166" s="118"/>
      <c r="AM166" s="118"/>
      <c r="AN166" s="118"/>
      <c r="AO166" s="118"/>
      <c r="AP166" s="118"/>
      <c r="AQ166" s="118"/>
      <c r="AR166" s="118"/>
      <c r="AS166" s="118"/>
      <c r="AT166" s="118"/>
      <c r="AU166" s="118"/>
      <c r="AV166" s="118"/>
      <c r="AW166" s="118"/>
      <c r="AX166" s="118"/>
    </row>
    <row r="167" spans="1:50" ht="15" customHeight="1">
      <c r="A167" s="118"/>
      <c r="B167" s="118"/>
      <c r="C167" s="126"/>
      <c r="D167" s="118"/>
      <c r="E167" s="118"/>
      <c r="F167" s="118"/>
      <c r="G167" s="118"/>
      <c r="H167" s="118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  <c r="AA167" s="118"/>
      <c r="AB167" s="118"/>
      <c r="AC167" s="118"/>
      <c r="AD167" s="118"/>
      <c r="AE167" s="118"/>
      <c r="AF167" s="118"/>
      <c r="AG167" s="118"/>
      <c r="AH167" s="118"/>
      <c r="AI167" s="118"/>
      <c r="AJ167" s="118"/>
      <c r="AK167" s="118"/>
      <c r="AL167" s="118"/>
      <c r="AM167" s="118"/>
      <c r="AN167" s="118"/>
      <c r="AO167" s="118"/>
      <c r="AP167" s="118"/>
      <c r="AQ167" s="118"/>
      <c r="AR167" s="118"/>
      <c r="AS167" s="118"/>
      <c r="AT167" s="118"/>
      <c r="AU167" s="118"/>
      <c r="AV167" s="118"/>
      <c r="AW167" s="118"/>
      <c r="AX167" s="118"/>
    </row>
    <row r="168" spans="1:50" ht="15" customHeight="1">
      <c r="A168" s="118"/>
      <c r="B168" s="118"/>
      <c r="C168" s="126"/>
      <c r="D168" s="118"/>
      <c r="E168" s="118"/>
      <c r="F168" s="118"/>
      <c r="G168" s="118"/>
      <c r="H168" s="118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  <c r="AA168" s="118"/>
      <c r="AB168" s="118"/>
      <c r="AC168" s="118"/>
      <c r="AD168" s="118"/>
      <c r="AE168" s="118"/>
      <c r="AF168" s="118"/>
      <c r="AG168" s="118"/>
      <c r="AH168" s="118"/>
      <c r="AI168" s="118"/>
      <c r="AJ168" s="118"/>
      <c r="AK168" s="118"/>
      <c r="AL168" s="118"/>
      <c r="AM168" s="118"/>
      <c r="AN168" s="118"/>
      <c r="AO168" s="118"/>
      <c r="AP168" s="118"/>
      <c r="AQ168" s="118"/>
      <c r="AR168" s="118"/>
      <c r="AS168" s="118"/>
      <c r="AT168" s="118"/>
      <c r="AU168" s="118"/>
      <c r="AV168" s="118"/>
      <c r="AW168" s="118"/>
      <c r="AX168" s="118"/>
    </row>
    <row r="169" spans="1:50" ht="15" customHeight="1">
      <c r="A169" s="118"/>
      <c r="B169" s="118"/>
      <c r="C169" s="126"/>
      <c r="D169" s="118"/>
      <c r="E169" s="118"/>
      <c r="F169" s="118"/>
      <c r="G169" s="118"/>
      <c r="H169" s="118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  <c r="AA169" s="118"/>
      <c r="AB169" s="118"/>
      <c r="AC169" s="118"/>
      <c r="AD169" s="118"/>
      <c r="AE169" s="118"/>
      <c r="AF169" s="118"/>
      <c r="AG169" s="118"/>
      <c r="AH169" s="118"/>
      <c r="AI169" s="118"/>
      <c r="AJ169" s="118"/>
      <c r="AK169" s="118"/>
      <c r="AL169" s="118"/>
      <c r="AM169" s="118"/>
      <c r="AN169" s="118"/>
      <c r="AO169" s="118"/>
      <c r="AP169" s="118"/>
      <c r="AQ169" s="118"/>
      <c r="AR169" s="118"/>
      <c r="AS169" s="118"/>
      <c r="AT169" s="118"/>
      <c r="AU169" s="118"/>
      <c r="AV169" s="118"/>
      <c r="AW169" s="118"/>
      <c r="AX169" s="118"/>
    </row>
    <row r="170" spans="1:50" ht="15" customHeight="1">
      <c r="A170" s="118"/>
      <c r="B170" s="118"/>
      <c r="C170" s="126"/>
      <c r="D170" s="118"/>
      <c r="E170" s="118"/>
      <c r="F170" s="118"/>
      <c r="G170" s="118"/>
      <c r="H170" s="118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  <c r="AA170" s="118"/>
      <c r="AB170" s="118"/>
      <c r="AC170" s="118"/>
      <c r="AD170" s="118"/>
      <c r="AE170" s="118"/>
      <c r="AF170" s="118"/>
      <c r="AG170" s="118"/>
      <c r="AH170" s="118"/>
      <c r="AI170" s="118"/>
      <c r="AJ170" s="118"/>
      <c r="AK170" s="118"/>
      <c r="AL170" s="118"/>
      <c r="AM170" s="118"/>
      <c r="AN170" s="118"/>
      <c r="AO170" s="118"/>
      <c r="AP170" s="118"/>
      <c r="AQ170" s="118"/>
      <c r="AR170" s="118"/>
      <c r="AS170" s="118"/>
      <c r="AT170" s="118"/>
      <c r="AU170" s="118"/>
      <c r="AV170" s="118"/>
      <c r="AW170" s="118"/>
      <c r="AX170" s="118"/>
    </row>
    <row r="171" spans="1:50" ht="15" customHeight="1">
      <c r="A171" s="118"/>
      <c r="B171" s="118"/>
      <c r="C171" s="126"/>
      <c r="D171" s="118"/>
      <c r="E171" s="118"/>
      <c r="F171" s="118"/>
      <c r="G171" s="118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  <c r="AA171" s="118"/>
      <c r="AB171" s="118"/>
      <c r="AC171" s="118"/>
      <c r="AD171" s="118"/>
      <c r="AE171" s="118"/>
      <c r="AF171" s="118"/>
      <c r="AG171" s="118"/>
      <c r="AH171" s="118"/>
      <c r="AI171" s="118"/>
      <c r="AJ171" s="118"/>
      <c r="AK171" s="118"/>
      <c r="AL171" s="118"/>
      <c r="AM171" s="118"/>
      <c r="AN171" s="118"/>
      <c r="AO171" s="118"/>
      <c r="AP171" s="118"/>
      <c r="AQ171" s="118"/>
      <c r="AR171" s="118"/>
      <c r="AS171" s="118"/>
      <c r="AT171" s="118"/>
      <c r="AU171" s="118"/>
      <c r="AV171" s="118"/>
      <c r="AW171" s="118"/>
      <c r="AX171" s="118"/>
    </row>
    <row r="172" spans="1:50" ht="15" customHeight="1">
      <c r="A172" s="118"/>
      <c r="B172" s="118"/>
      <c r="C172" s="126"/>
      <c r="D172" s="118"/>
      <c r="E172" s="118"/>
      <c r="F172" s="118"/>
      <c r="G172" s="118"/>
      <c r="H172" s="118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  <c r="AA172" s="118"/>
      <c r="AB172" s="118"/>
      <c r="AC172" s="118"/>
      <c r="AD172" s="118"/>
      <c r="AE172" s="118"/>
      <c r="AF172" s="118"/>
      <c r="AG172" s="118"/>
      <c r="AH172" s="118"/>
      <c r="AI172" s="118"/>
      <c r="AJ172" s="118"/>
      <c r="AK172" s="118"/>
      <c r="AL172" s="118"/>
      <c r="AM172" s="118"/>
      <c r="AN172" s="118"/>
      <c r="AO172" s="118"/>
      <c r="AP172" s="118"/>
      <c r="AQ172" s="118"/>
      <c r="AR172" s="118"/>
      <c r="AS172" s="118"/>
      <c r="AT172" s="118"/>
      <c r="AU172" s="118"/>
      <c r="AV172" s="118"/>
      <c r="AW172" s="118"/>
      <c r="AX172" s="118"/>
    </row>
    <row r="173" spans="1:50" ht="15" customHeight="1">
      <c r="A173" s="118"/>
      <c r="B173" s="118"/>
      <c r="C173" s="126"/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  <c r="AA173" s="118"/>
      <c r="AB173" s="118"/>
      <c r="AC173" s="118"/>
      <c r="AD173" s="118"/>
      <c r="AE173" s="118"/>
      <c r="AF173" s="118"/>
      <c r="AG173" s="118"/>
      <c r="AH173" s="118"/>
      <c r="AI173" s="118"/>
      <c r="AJ173" s="118"/>
      <c r="AK173" s="118"/>
      <c r="AL173" s="118"/>
      <c r="AM173" s="118"/>
      <c r="AN173" s="118"/>
      <c r="AO173" s="118"/>
      <c r="AP173" s="118"/>
      <c r="AQ173" s="118"/>
      <c r="AR173" s="118"/>
      <c r="AS173" s="118"/>
      <c r="AT173" s="118"/>
      <c r="AU173" s="118"/>
      <c r="AV173" s="118"/>
      <c r="AW173" s="118"/>
      <c r="AX173" s="118"/>
    </row>
    <row r="174" spans="1:50" ht="15" customHeight="1">
      <c r="A174" s="118"/>
      <c r="B174" s="118"/>
      <c r="C174" s="126"/>
      <c r="D174" s="118"/>
      <c r="E174" s="118"/>
      <c r="F174" s="118"/>
      <c r="G174" s="118"/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  <c r="AA174" s="118"/>
      <c r="AB174" s="118"/>
      <c r="AC174" s="118"/>
      <c r="AD174" s="118"/>
      <c r="AE174" s="118"/>
      <c r="AF174" s="118"/>
      <c r="AG174" s="118"/>
      <c r="AH174" s="118"/>
      <c r="AI174" s="118"/>
      <c r="AJ174" s="118"/>
      <c r="AK174" s="118"/>
      <c r="AL174" s="118"/>
      <c r="AM174" s="118"/>
      <c r="AN174" s="118"/>
      <c r="AO174" s="118"/>
      <c r="AP174" s="118"/>
      <c r="AQ174" s="118"/>
      <c r="AR174" s="118"/>
      <c r="AS174" s="118"/>
      <c r="AT174" s="118"/>
      <c r="AU174" s="118"/>
      <c r="AV174" s="118"/>
      <c r="AW174" s="118"/>
      <c r="AX174" s="118"/>
    </row>
    <row r="175" spans="1:50" ht="15" customHeight="1">
      <c r="A175" s="118"/>
      <c r="B175" s="118"/>
      <c r="C175" s="126"/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  <c r="AA175" s="118"/>
      <c r="AB175" s="118"/>
      <c r="AC175" s="118"/>
      <c r="AD175" s="118"/>
      <c r="AE175" s="118"/>
      <c r="AF175" s="118"/>
      <c r="AG175" s="118"/>
      <c r="AH175" s="118"/>
      <c r="AI175" s="118"/>
      <c r="AJ175" s="118"/>
      <c r="AK175" s="118"/>
      <c r="AL175" s="118"/>
      <c r="AM175" s="118"/>
      <c r="AN175" s="118"/>
      <c r="AO175" s="118"/>
      <c r="AP175" s="118"/>
      <c r="AQ175" s="118"/>
      <c r="AR175" s="118"/>
      <c r="AS175" s="118"/>
      <c r="AT175" s="118"/>
      <c r="AU175" s="118"/>
      <c r="AV175" s="118"/>
      <c r="AW175" s="118"/>
      <c r="AX175" s="118"/>
    </row>
    <row r="176" spans="1:50" ht="15" customHeight="1">
      <c r="A176" s="118"/>
      <c r="B176" s="118"/>
      <c r="C176" s="126"/>
      <c r="D176" s="118"/>
      <c r="E176" s="118"/>
      <c r="F176" s="118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  <c r="AA176" s="118"/>
      <c r="AB176" s="118"/>
      <c r="AC176" s="118"/>
      <c r="AD176" s="118"/>
      <c r="AE176" s="118"/>
      <c r="AF176" s="118"/>
      <c r="AG176" s="118"/>
      <c r="AH176" s="118"/>
      <c r="AI176" s="118"/>
      <c r="AJ176" s="118"/>
      <c r="AK176" s="118"/>
      <c r="AL176" s="118"/>
      <c r="AM176" s="118"/>
      <c r="AN176" s="118"/>
      <c r="AO176" s="118"/>
      <c r="AP176" s="118"/>
      <c r="AQ176" s="118"/>
      <c r="AR176" s="118"/>
      <c r="AS176" s="118"/>
      <c r="AT176" s="118"/>
      <c r="AU176" s="118"/>
      <c r="AV176" s="118"/>
      <c r="AW176" s="118"/>
      <c r="AX176" s="118"/>
    </row>
    <row r="177" spans="1:50" ht="15" customHeight="1">
      <c r="A177" s="118"/>
      <c r="B177" s="118"/>
      <c r="C177" s="126"/>
      <c r="D177" s="118"/>
      <c r="E177" s="118"/>
      <c r="F177" s="118"/>
      <c r="G177" s="118"/>
      <c r="H177" s="118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  <c r="AA177" s="118"/>
      <c r="AB177" s="118"/>
      <c r="AC177" s="118"/>
      <c r="AD177" s="118"/>
      <c r="AE177" s="118"/>
      <c r="AF177" s="118"/>
      <c r="AG177" s="118"/>
      <c r="AH177" s="118"/>
      <c r="AI177" s="118"/>
      <c r="AJ177" s="118"/>
      <c r="AK177" s="118"/>
      <c r="AL177" s="118"/>
      <c r="AM177" s="118"/>
      <c r="AN177" s="118"/>
      <c r="AO177" s="118"/>
      <c r="AP177" s="118"/>
      <c r="AQ177" s="118"/>
      <c r="AR177" s="118"/>
      <c r="AS177" s="118"/>
      <c r="AT177" s="118"/>
      <c r="AU177" s="118"/>
      <c r="AV177" s="118"/>
      <c r="AW177" s="118"/>
      <c r="AX177" s="118"/>
    </row>
    <row r="178" spans="1:50" ht="15" customHeight="1">
      <c r="A178" s="118"/>
      <c r="B178" s="118"/>
      <c r="C178" s="126"/>
      <c r="D178" s="118"/>
      <c r="E178" s="118"/>
      <c r="F178" s="118"/>
      <c r="G178" s="118"/>
      <c r="H178" s="118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  <c r="AA178" s="118"/>
      <c r="AB178" s="118"/>
      <c r="AC178" s="118"/>
      <c r="AD178" s="118"/>
      <c r="AE178" s="118"/>
      <c r="AF178" s="118"/>
      <c r="AG178" s="118"/>
      <c r="AH178" s="118"/>
      <c r="AI178" s="118"/>
      <c r="AJ178" s="118"/>
      <c r="AK178" s="118"/>
      <c r="AL178" s="118"/>
      <c r="AM178" s="118"/>
      <c r="AN178" s="118"/>
      <c r="AO178" s="118"/>
      <c r="AP178" s="118"/>
      <c r="AQ178" s="118"/>
      <c r="AR178" s="118"/>
      <c r="AS178" s="118"/>
      <c r="AT178" s="118"/>
      <c r="AU178" s="118"/>
      <c r="AV178" s="118"/>
      <c r="AW178" s="118"/>
      <c r="AX178" s="118"/>
    </row>
    <row r="179" spans="1:50" ht="15" customHeight="1">
      <c r="A179" s="118"/>
      <c r="B179" s="118"/>
      <c r="C179" s="126"/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  <c r="AA179" s="118"/>
      <c r="AB179" s="118"/>
      <c r="AC179" s="118"/>
      <c r="AD179" s="118"/>
      <c r="AE179" s="118"/>
      <c r="AF179" s="118"/>
      <c r="AG179" s="118"/>
      <c r="AH179" s="118"/>
      <c r="AI179" s="118"/>
      <c r="AJ179" s="118"/>
      <c r="AK179" s="118"/>
      <c r="AL179" s="118"/>
      <c r="AM179" s="118"/>
      <c r="AN179" s="118"/>
      <c r="AO179" s="118"/>
      <c r="AP179" s="118"/>
      <c r="AQ179" s="118"/>
      <c r="AR179" s="118"/>
      <c r="AS179" s="118"/>
      <c r="AT179" s="118"/>
      <c r="AU179" s="118"/>
      <c r="AV179" s="118"/>
      <c r="AW179" s="118"/>
      <c r="AX179" s="118"/>
    </row>
    <row r="180" spans="1:50" ht="15" customHeight="1">
      <c r="A180" s="118"/>
      <c r="B180" s="118"/>
      <c r="C180" s="126"/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  <c r="AA180" s="118"/>
      <c r="AB180" s="118"/>
      <c r="AC180" s="118"/>
      <c r="AD180" s="118"/>
      <c r="AE180" s="118"/>
      <c r="AF180" s="118"/>
      <c r="AG180" s="118"/>
      <c r="AH180" s="118"/>
      <c r="AI180" s="118"/>
      <c r="AJ180" s="118"/>
      <c r="AK180" s="118"/>
      <c r="AL180" s="118"/>
      <c r="AM180" s="118"/>
      <c r="AN180" s="118"/>
      <c r="AO180" s="118"/>
      <c r="AP180" s="118"/>
      <c r="AQ180" s="118"/>
      <c r="AR180" s="118"/>
      <c r="AS180" s="118"/>
      <c r="AT180" s="118"/>
      <c r="AU180" s="118"/>
      <c r="AV180" s="118"/>
      <c r="AW180" s="118"/>
      <c r="AX180" s="118"/>
    </row>
    <row r="181" spans="1:50" ht="15" customHeight="1">
      <c r="A181" s="118"/>
      <c r="B181" s="118"/>
      <c r="C181" s="126"/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  <c r="AA181" s="118"/>
      <c r="AB181" s="118"/>
      <c r="AC181" s="118"/>
      <c r="AD181" s="118"/>
      <c r="AE181" s="118"/>
      <c r="AF181" s="118"/>
      <c r="AG181" s="118"/>
      <c r="AH181" s="118"/>
      <c r="AI181" s="118"/>
      <c r="AJ181" s="118"/>
      <c r="AK181" s="118"/>
      <c r="AL181" s="118"/>
      <c r="AM181" s="118"/>
      <c r="AN181" s="118"/>
      <c r="AO181" s="118"/>
      <c r="AP181" s="118"/>
      <c r="AQ181" s="118"/>
      <c r="AR181" s="118"/>
      <c r="AS181" s="118"/>
      <c r="AT181" s="118"/>
      <c r="AU181" s="118"/>
      <c r="AV181" s="118"/>
      <c r="AW181" s="118"/>
      <c r="AX181" s="118"/>
    </row>
    <row r="182" spans="1:50" ht="15" customHeight="1">
      <c r="A182" s="118"/>
      <c r="B182" s="118"/>
      <c r="C182" s="126"/>
      <c r="D182" s="118"/>
      <c r="E182" s="118"/>
      <c r="F182" s="118"/>
      <c r="G182" s="118"/>
      <c r="H182" s="118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  <c r="AA182" s="118"/>
      <c r="AB182" s="118"/>
      <c r="AC182" s="118"/>
      <c r="AD182" s="118"/>
      <c r="AE182" s="118"/>
      <c r="AF182" s="118"/>
      <c r="AG182" s="118"/>
      <c r="AH182" s="118"/>
      <c r="AI182" s="118"/>
      <c r="AJ182" s="118"/>
      <c r="AK182" s="118"/>
      <c r="AL182" s="118"/>
      <c r="AM182" s="118"/>
      <c r="AN182" s="118"/>
      <c r="AO182" s="118"/>
      <c r="AP182" s="118"/>
      <c r="AQ182" s="118"/>
      <c r="AR182" s="118"/>
      <c r="AS182" s="118"/>
      <c r="AT182" s="118"/>
      <c r="AU182" s="118"/>
      <c r="AV182" s="118"/>
      <c r="AW182" s="118"/>
      <c r="AX182" s="118"/>
    </row>
    <row r="183" spans="1:50" ht="15" customHeight="1">
      <c r="A183" s="118"/>
      <c r="B183" s="118"/>
      <c r="C183" s="126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  <c r="AA183" s="118"/>
      <c r="AB183" s="118"/>
      <c r="AC183" s="118"/>
      <c r="AD183" s="118"/>
      <c r="AE183" s="118"/>
      <c r="AF183" s="118"/>
      <c r="AG183" s="118"/>
      <c r="AH183" s="118"/>
      <c r="AI183" s="118"/>
      <c r="AJ183" s="118"/>
      <c r="AK183" s="118"/>
      <c r="AL183" s="118"/>
      <c r="AM183" s="118"/>
      <c r="AN183" s="118"/>
      <c r="AO183" s="118"/>
      <c r="AP183" s="118"/>
      <c r="AQ183" s="118"/>
      <c r="AR183" s="118"/>
      <c r="AS183" s="118"/>
      <c r="AT183" s="118"/>
      <c r="AU183" s="118"/>
      <c r="AV183" s="118"/>
      <c r="AW183" s="118"/>
      <c r="AX183" s="118"/>
    </row>
    <row r="184" spans="1:50" ht="15" customHeight="1">
      <c r="A184" s="118"/>
      <c r="B184" s="118"/>
      <c r="C184" s="126"/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  <c r="AA184" s="118"/>
      <c r="AB184" s="118"/>
      <c r="AC184" s="118"/>
      <c r="AD184" s="118"/>
      <c r="AE184" s="118"/>
      <c r="AF184" s="118"/>
      <c r="AG184" s="118"/>
      <c r="AH184" s="118"/>
      <c r="AI184" s="118"/>
      <c r="AJ184" s="118"/>
      <c r="AK184" s="118"/>
      <c r="AL184" s="118"/>
      <c r="AM184" s="118"/>
      <c r="AN184" s="118"/>
      <c r="AO184" s="118"/>
      <c r="AP184" s="118"/>
      <c r="AQ184" s="118"/>
      <c r="AR184" s="118"/>
      <c r="AS184" s="118"/>
      <c r="AT184" s="118"/>
      <c r="AU184" s="118"/>
      <c r="AV184" s="118"/>
      <c r="AW184" s="118"/>
      <c r="AX184" s="118"/>
    </row>
    <row r="185" spans="1:50" ht="15" customHeight="1">
      <c r="A185" s="118"/>
      <c r="B185" s="118"/>
      <c r="C185" s="126"/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  <c r="X185" s="118"/>
      <c r="Y185" s="118"/>
      <c r="Z185" s="118"/>
      <c r="AA185" s="118"/>
      <c r="AB185" s="118"/>
      <c r="AC185" s="118"/>
      <c r="AD185" s="118"/>
      <c r="AE185" s="118"/>
      <c r="AF185" s="118"/>
      <c r="AG185" s="118"/>
      <c r="AH185" s="118"/>
      <c r="AI185" s="118"/>
      <c r="AJ185" s="118"/>
      <c r="AK185" s="118"/>
      <c r="AL185" s="118"/>
      <c r="AM185" s="118"/>
      <c r="AN185" s="118"/>
      <c r="AO185" s="118"/>
      <c r="AP185" s="118"/>
      <c r="AQ185" s="118"/>
      <c r="AR185" s="118"/>
      <c r="AS185" s="118"/>
      <c r="AT185" s="118"/>
      <c r="AU185" s="118"/>
      <c r="AV185" s="118"/>
      <c r="AW185" s="118"/>
      <c r="AX185" s="118"/>
    </row>
    <row r="186" spans="1:50" ht="15" customHeight="1">
      <c r="A186" s="118"/>
      <c r="B186" s="118"/>
      <c r="C186" s="126"/>
      <c r="D186" s="118"/>
      <c r="E186" s="118"/>
      <c r="F186" s="118"/>
      <c r="G186" s="118"/>
      <c r="H186" s="118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  <c r="X186" s="118"/>
      <c r="Y186" s="118"/>
      <c r="Z186" s="118"/>
      <c r="AA186" s="118"/>
      <c r="AB186" s="118"/>
      <c r="AC186" s="118"/>
      <c r="AD186" s="118"/>
      <c r="AE186" s="118"/>
      <c r="AF186" s="118"/>
      <c r="AG186" s="118"/>
      <c r="AH186" s="118"/>
      <c r="AI186" s="118"/>
      <c r="AJ186" s="118"/>
      <c r="AK186" s="118"/>
      <c r="AL186" s="118"/>
      <c r="AM186" s="118"/>
      <c r="AN186" s="118"/>
      <c r="AO186" s="118"/>
      <c r="AP186" s="118"/>
      <c r="AQ186" s="118"/>
      <c r="AR186" s="118"/>
      <c r="AS186" s="118"/>
      <c r="AT186" s="118"/>
      <c r="AU186" s="118"/>
      <c r="AV186" s="118"/>
      <c r="AW186" s="118"/>
      <c r="AX186" s="118"/>
    </row>
    <row r="187" spans="1:50" ht="15" customHeight="1">
      <c r="A187" s="118"/>
      <c r="B187" s="118"/>
      <c r="C187" s="126"/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  <c r="AA187" s="118"/>
      <c r="AB187" s="118"/>
      <c r="AC187" s="118"/>
      <c r="AD187" s="118"/>
      <c r="AE187" s="118"/>
      <c r="AF187" s="118"/>
      <c r="AG187" s="118"/>
      <c r="AH187" s="118"/>
      <c r="AI187" s="118"/>
      <c r="AJ187" s="118"/>
      <c r="AK187" s="118"/>
      <c r="AL187" s="118"/>
      <c r="AM187" s="118"/>
      <c r="AN187" s="118"/>
      <c r="AO187" s="118"/>
      <c r="AP187" s="118"/>
      <c r="AQ187" s="118"/>
      <c r="AR187" s="118"/>
      <c r="AS187" s="118"/>
      <c r="AT187" s="118"/>
      <c r="AU187" s="118"/>
      <c r="AV187" s="118"/>
      <c r="AW187" s="118"/>
      <c r="AX187" s="118"/>
    </row>
    <row r="188" spans="1:50" ht="15" customHeight="1">
      <c r="A188" s="118"/>
      <c r="B188" s="118"/>
      <c r="C188" s="126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  <c r="AA188" s="118"/>
      <c r="AB188" s="118"/>
      <c r="AC188" s="118"/>
      <c r="AD188" s="118"/>
      <c r="AE188" s="118"/>
      <c r="AF188" s="118"/>
      <c r="AG188" s="118"/>
      <c r="AH188" s="118"/>
      <c r="AI188" s="118"/>
      <c r="AJ188" s="118"/>
      <c r="AK188" s="118"/>
      <c r="AL188" s="118"/>
      <c r="AM188" s="118"/>
      <c r="AN188" s="118"/>
      <c r="AO188" s="118"/>
      <c r="AP188" s="118"/>
      <c r="AQ188" s="118"/>
      <c r="AR188" s="118"/>
      <c r="AS188" s="118"/>
      <c r="AT188" s="118"/>
      <c r="AU188" s="118"/>
      <c r="AV188" s="118"/>
      <c r="AW188" s="118"/>
      <c r="AX188" s="118"/>
    </row>
    <row r="189" spans="1:50" ht="15" customHeight="1">
      <c r="A189" s="118"/>
      <c r="B189" s="118"/>
      <c r="C189" s="126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  <c r="AA189" s="118"/>
      <c r="AB189" s="118"/>
      <c r="AC189" s="118"/>
      <c r="AD189" s="118"/>
      <c r="AE189" s="118"/>
      <c r="AF189" s="118"/>
      <c r="AG189" s="118"/>
      <c r="AH189" s="118"/>
      <c r="AI189" s="118"/>
      <c r="AJ189" s="118"/>
      <c r="AK189" s="118"/>
      <c r="AL189" s="118"/>
      <c r="AM189" s="118"/>
      <c r="AN189" s="118"/>
      <c r="AO189" s="118"/>
      <c r="AP189" s="118"/>
      <c r="AQ189" s="118"/>
      <c r="AR189" s="118"/>
      <c r="AS189" s="118"/>
      <c r="AT189" s="118"/>
      <c r="AU189" s="118"/>
      <c r="AV189" s="118"/>
      <c r="AW189" s="118"/>
      <c r="AX189" s="118"/>
    </row>
    <row r="190" spans="1:50" ht="15" customHeight="1">
      <c r="A190" s="118"/>
      <c r="B190" s="118"/>
      <c r="C190" s="126"/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  <c r="AA190" s="118"/>
      <c r="AB190" s="118"/>
      <c r="AC190" s="118"/>
      <c r="AD190" s="118"/>
      <c r="AE190" s="118"/>
      <c r="AF190" s="118"/>
      <c r="AG190" s="118"/>
      <c r="AH190" s="118"/>
      <c r="AI190" s="118"/>
      <c r="AJ190" s="118"/>
      <c r="AK190" s="118"/>
      <c r="AL190" s="118"/>
      <c r="AM190" s="118"/>
      <c r="AN190" s="118"/>
      <c r="AO190" s="118"/>
      <c r="AP190" s="118"/>
      <c r="AQ190" s="118"/>
      <c r="AR190" s="118"/>
      <c r="AS190" s="118"/>
      <c r="AT190" s="118"/>
      <c r="AU190" s="118"/>
      <c r="AV190" s="118"/>
      <c r="AW190" s="118"/>
      <c r="AX190" s="118"/>
    </row>
    <row r="191" spans="1:50" ht="15" customHeight="1">
      <c r="A191" s="118"/>
      <c r="B191" s="118"/>
      <c r="C191" s="126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  <c r="AA191" s="118"/>
      <c r="AB191" s="118"/>
      <c r="AC191" s="118"/>
      <c r="AD191" s="118"/>
      <c r="AE191" s="118"/>
      <c r="AF191" s="118"/>
      <c r="AG191" s="118"/>
      <c r="AH191" s="118"/>
      <c r="AI191" s="118"/>
      <c r="AJ191" s="118"/>
      <c r="AK191" s="118"/>
      <c r="AL191" s="118"/>
      <c r="AM191" s="118"/>
      <c r="AN191" s="118"/>
      <c r="AO191" s="118"/>
      <c r="AP191" s="118"/>
      <c r="AQ191" s="118"/>
      <c r="AR191" s="118"/>
      <c r="AS191" s="118"/>
      <c r="AT191" s="118"/>
      <c r="AU191" s="118"/>
      <c r="AV191" s="118"/>
      <c r="AW191" s="118"/>
      <c r="AX191" s="118"/>
    </row>
    <row r="192" spans="1:50" ht="15" customHeight="1">
      <c r="A192" s="118"/>
      <c r="B192" s="118"/>
      <c r="C192" s="126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  <c r="AA192" s="118"/>
      <c r="AB192" s="118"/>
      <c r="AC192" s="118"/>
      <c r="AD192" s="118"/>
      <c r="AE192" s="118"/>
      <c r="AF192" s="118"/>
      <c r="AG192" s="118"/>
      <c r="AH192" s="118"/>
      <c r="AI192" s="118"/>
      <c r="AJ192" s="118"/>
      <c r="AK192" s="118"/>
      <c r="AL192" s="118"/>
      <c r="AM192" s="118"/>
      <c r="AN192" s="118"/>
      <c r="AO192" s="118"/>
      <c r="AP192" s="118"/>
      <c r="AQ192" s="118"/>
      <c r="AR192" s="118"/>
      <c r="AS192" s="118"/>
      <c r="AT192" s="118"/>
      <c r="AU192" s="118"/>
      <c r="AV192" s="118"/>
      <c r="AW192" s="118"/>
      <c r="AX192" s="118"/>
    </row>
    <row r="193" spans="1:50" ht="15" customHeight="1">
      <c r="A193" s="118"/>
      <c r="B193" s="118"/>
      <c r="C193" s="126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  <c r="AA193" s="118"/>
      <c r="AB193" s="118"/>
      <c r="AC193" s="118"/>
      <c r="AD193" s="118"/>
      <c r="AE193" s="118"/>
      <c r="AF193" s="118"/>
      <c r="AG193" s="118"/>
      <c r="AH193" s="118"/>
      <c r="AI193" s="118"/>
      <c r="AJ193" s="118"/>
      <c r="AK193" s="118"/>
      <c r="AL193" s="118"/>
      <c r="AM193" s="118"/>
      <c r="AN193" s="118"/>
      <c r="AO193" s="118"/>
      <c r="AP193" s="118"/>
      <c r="AQ193" s="118"/>
      <c r="AR193" s="118"/>
      <c r="AS193" s="118"/>
      <c r="AT193" s="118"/>
      <c r="AU193" s="118"/>
      <c r="AV193" s="118"/>
      <c r="AW193" s="118"/>
      <c r="AX193" s="118"/>
    </row>
    <row r="194" spans="1:50" ht="15" customHeight="1">
      <c r="A194" s="118"/>
      <c r="B194" s="118"/>
      <c r="C194" s="126"/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  <c r="AA194" s="118"/>
      <c r="AB194" s="118"/>
      <c r="AC194" s="118"/>
      <c r="AD194" s="118"/>
      <c r="AE194" s="118"/>
      <c r="AF194" s="118"/>
      <c r="AG194" s="118"/>
      <c r="AH194" s="118"/>
      <c r="AI194" s="118"/>
      <c r="AJ194" s="118"/>
      <c r="AK194" s="118"/>
      <c r="AL194" s="118"/>
      <c r="AM194" s="118"/>
      <c r="AN194" s="118"/>
      <c r="AO194" s="118"/>
      <c r="AP194" s="118"/>
      <c r="AQ194" s="118"/>
      <c r="AR194" s="118"/>
      <c r="AS194" s="118"/>
      <c r="AT194" s="118"/>
      <c r="AU194" s="118"/>
      <c r="AV194" s="118"/>
      <c r="AW194" s="118"/>
      <c r="AX194" s="118"/>
    </row>
    <row r="195" spans="1:50" ht="15" customHeight="1">
      <c r="A195" s="118"/>
      <c r="B195" s="118"/>
      <c r="C195" s="126"/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  <c r="AA195" s="118"/>
      <c r="AB195" s="118"/>
      <c r="AC195" s="118"/>
      <c r="AD195" s="118"/>
      <c r="AE195" s="118"/>
      <c r="AF195" s="118"/>
      <c r="AG195" s="118"/>
      <c r="AH195" s="118"/>
      <c r="AI195" s="118"/>
      <c r="AJ195" s="118"/>
      <c r="AK195" s="118"/>
      <c r="AL195" s="118"/>
      <c r="AM195" s="118"/>
      <c r="AN195" s="118"/>
      <c r="AO195" s="118"/>
      <c r="AP195" s="118"/>
      <c r="AQ195" s="118"/>
      <c r="AR195" s="118"/>
      <c r="AS195" s="118"/>
      <c r="AT195" s="118"/>
      <c r="AU195" s="118"/>
      <c r="AV195" s="118"/>
      <c r="AW195" s="118"/>
      <c r="AX195" s="118"/>
    </row>
    <row r="196" spans="1:50" ht="15" customHeight="1">
      <c r="A196" s="118"/>
      <c r="B196" s="118"/>
      <c r="C196" s="126"/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  <c r="AA196" s="118"/>
      <c r="AB196" s="118"/>
      <c r="AC196" s="118"/>
      <c r="AD196" s="118"/>
      <c r="AE196" s="118"/>
      <c r="AF196" s="118"/>
      <c r="AG196" s="118"/>
      <c r="AH196" s="118"/>
      <c r="AI196" s="118"/>
      <c r="AJ196" s="118"/>
      <c r="AK196" s="118"/>
      <c r="AL196" s="118"/>
      <c r="AM196" s="118"/>
      <c r="AN196" s="118"/>
      <c r="AO196" s="118"/>
      <c r="AP196" s="118"/>
      <c r="AQ196" s="118"/>
      <c r="AR196" s="118"/>
      <c r="AS196" s="118"/>
      <c r="AT196" s="118"/>
      <c r="AU196" s="118"/>
      <c r="AV196" s="118"/>
      <c r="AW196" s="118"/>
      <c r="AX196" s="118"/>
    </row>
    <row r="197" spans="1:50" ht="15" customHeight="1">
      <c r="A197" s="118"/>
      <c r="B197" s="118"/>
      <c r="C197" s="126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  <c r="AA197" s="118"/>
      <c r="AB197" s="118"/>
      <c r="AC197" s="118"/>
      <c r="AD197" s="118"/>
      <c r="AE197" s="118"/>
      <c r="AF197" s="118"/>
      <c r="AG197" s="118"/>
      <c r="AH197" s="118"/>
      <c r="AI197" s="118"/>
      <c r="AJ197" s="118"/>
      <c r="AK197" s="118"/>
      <c r="AL197" s="118"/>
      <c r="AM197" s="118"/>
      <c r="AN197" s="118"/>
      <c r="AO197" s="118"/>
      <c r="AP197" s="118"/>
      <c r="AQ197" s="118"/>
      <c r="AR197" s="118"/>
      <c r="AS197" s="118"/>
      <c r="AT197" s="118"/>
      <c r="AU197" s="118"/>
      <c r="AV197" s="118"/>
      <c r="AW197" s="118"/>
      <c r="AX197" s="118"/>
    </row>
    <row r="198" spans="1:50" ht="15" customHeight="1">
      <c r="A198" s="118"/>
      <c r="B198" s="118"/>
      <c r="C198" s="126"/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  <c r="AA198" s="118"/>
      <c r="AB198" s="118"/>
      <c r="AC198" s="118"/>
      <c r="AD198" s="118"/>
      <c r="AE198" s="118"/>
      <c r="AF198" s="118"/>
      <c r="AG198" s="118"/>
      <c r="AH198" s="118"/>
      <c r="AI198" s="118"/>
      <c r="AJ198" s="118"/>
      <c r="AK198" s="118"/>
      <c r="AL198" s="118"/>
      <c r="AM198" s="118"/>
      <c r="AN198" s="118"/>
      <c r="AO198" s="118"/>
      <c r="AP198" s="118"/>
      <c r="AQ198" s="118"/>
      <c r="AR198" s="118"/>
      <c r="AS198" s="118"/>
      <c r="AT198" s="118"/>
      <c r="AU198" s="118"/>
      <c r="AV198" s="118"/>
      <c r="AW198" s="118"/>
      <c r="AX198" s="118"/>
    </row>
    <row r="199" spans="1:50" ht="15" customHeight="1">
      <c r="A199" s="118"/>
      <c r="B199" s="118"/>
      <c r="C199" s="126"/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  <c r="X199" s="118"/>
      <c r="Y199" s="118"/>
      <c r="Z199" s="118"/>
      <c r="AA199" s="118"/>
      <c r="AB199" s="118"/>
      <c r="AC199" s="118"/>
      <c r="AD199" s="118"/>
      <c r="AE199" s="118"/>
      <c r="AF199" s="118"/>
      <c r="AG199" s="118"/>
      <c r="AH199" s="118"/>
      <c r="AI199" s="118"/>
      <c r="AJ199" s="118"/>
      <c r="AK199" s="118"/>
      <c r="AL199" s="118"/>
      <c r="AM199" s="118"/>
      <c r="AN199" s="118"/>
      <c r="AO199" s="118"/>
      <c r="AP199" s="118"/>
      <c r="AQ199" s="118"/>
      <c r="AR199" s="118"/>
      <c r="AS199" s="118"/>
      <c r="AT199" s="118"/>
      <c r="AU199" s="118"/>
      <c r="AV199" s="118"/>
      <c r="AW199" s="118"/>
      <c r="AX199" s="118"/>
    </row>
    <row r="200" spans="1:50" ht="15" customHeight="1">
      <c r="A200" s="118"/>
      <c r="B200" s="118"/>
      <c r="C200" s="126"/>
      <c r="D200" s="118"/>
      <c r="E200" s="118"/>
      <c r="F200" s="118"/>
      <c r="G200" s="118"/>
      <c r="H200" s="118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  <c r="X200" s="118"/>
      <c r="Y200" s="118"/>
      <c r="Z200" s="118"/>
      <c r="AA200" s="118"/>
      <c r="AB200" s="118"/>
      <c r="AC200" s="118"/>
      <c r="AD200" s="118"/>
      <c r="AE200" s="118"/>
      <c r="AF200" s="118"/>
      <c r="AG200" s="118"/>
      <c r="AH200" s="118"/>
      <c r="AI200" s="118"/>
      <c r="AJ200" s="118"/>
      <c r="AK200" s="118"/>
      <c r="AL200" s="118"/>
      <c r="AM200" s="118"/>
      <c r="AN200" s="118"/>
      <c r="AO200" s="118"/>
      <c r="AP200" s="118"/>
      <c r="AQ200" s="118"/>
      <c r="AR200" s="118"/>
      <c r="AS200" s="118"/>
      <c r="AT200" s="118"/>
      <c r="AU200" s="118"/>
      <c r="AV200" s="118"/>
      <c r="AW200" s="118"/>
      <c r="AX200" s="118"/>
    </row>
    <row r="201" spans="1:50" ht="15" customHeight="1">
      <c r="A201" s="118"/>
      <c r="B201" s="118"/>
      <c r="C201" s="126"/>
      <c r="D201" s="118"/>
      <c r="E201" s="118"/>
      <c r="F201" s="118"/>
      <c r="G201" s="118"/>
      <c r="H201" s="118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  <c r="X201" s="118"/>
      <c r="Y201" s="118"/>
      <c r="Z201" s="118"/>
      <c r="AA201" s="118"/>
      <c r="AB201" s="118"/>
      <c r="AC201" s="118"/>
      <c r="AD201" s="118"/>
      <c r="AE201" s="118"/>
      <c r="AF201" s="118"/>
      <c r="AG201" s="118"/>
      <c r="AH201" s="118"/>
      <c r="AI201" s="118"/>
      <c r="AJ201" s="118"/>
      <c r="AK201" s="118"/>
      <c r="AL201" s="118"/>
      <c r="AM201" s="118"/>
      <c r="AN201" s="118"/>
      <c r="AO201" s="118"/>
      <c r="AP201" s="118"/>
      <c r="AQ201" s="118"/>
      <c r="AR201" s="118"/>
      <c r="AS201" s="118"/>
      <c r="AT201" s="118"/>
      <c r="AU201" s="118"/>
      <c r="AV201" s="118"/>
      <c r="AW201" s="118"/>
      <c r="AX201" s="118"/>
    </row>
    <row r="202" spans="1:50" ht="15" customHeight="1">
      <c r="A202" s="118"/>
      <c r="B202" s="118"/>
      <c r="C202" s="126"/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  <c r="AA202" s="118"/>
      <c r="AB202" s="118"/>
      <c r="AC202" s="118"/>
      <c r="AD202" s="118"/>
      <c r="AE202" s="118"/>
      <c r="AF202" s="118"/>
      <c r="AG202" s="118"/>
      <c r="AH202" s="118"/>
      <c r="AI202" s="118"/>
      <c r="AJ202" s="118"/>
      <c r="AK202" s="118"/>
      <c r="AL202" s="118"/>
      <c r="AM202" s="118"/>
      <c r="AN202" s="118"/>
      <c r="AO202" s="118"/>
      <c r="AP202" s="118"/>
      <c r="AQ202" s="118"/>
      <c r="AR202" s="118"/>
      <c r="AS202" s="118"/>
      <c r="AT202" s="118"/>
      <c r="AU202" s="118"/>
      <c r="AV202" s="118"/>
      <c r="AW202" s="118"/>
      <c r="AX202" s="118"/>
    </row>
    <row r="203" spans="1:50" ht="15" customHeight="1">
      <c r="A203" s="118"/>
      <c r="B203" s="118"/>
      <c r="C203" s="126"/>
      <c r="D203" s="118"/>
      <c r="E203" s="118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  <c r="AA203" s="118"/>
      <c r="AB203" s="118"/>
      <c r="AC203" s="118"/>
      <c r="AD203" s="118"/>
      <c r="AE203" s="118"/>
      <c r="AF203" s="118"/>
      <c r="AG203" s="118"/>
      <c r="AH203" s="118"/>
      <c r="AI203" s="118"/>
      <c r="AJ203" s="118"/>
      <c r="AK203" s="118"/>
      <c r="AL203" s="118"/>
      <c r="AM203" s="118"/>
      <c r="AN203" s="118"/>
      <c r="AO203" s="118"/>
      <c r="AP203" s="118"/>
      <c r="AQ203" s="118"/>
      <c r="AR203" s="118"/>
      <c r="AS203" s="118"/>
      <c r="AT203" s="118"/>
      <c r="AU203" s="118"/>
      <c r="AV203" s="118"/>
      <c r="AW203" s="118"/>
      <c r="AX203" s="118"/>
    </row>
    <row r="204" spans="1:50" ht="15" customHeight="1">
      <c r="A204" s="118"/>
      <c r="B204" s="118"/>
      <c r="C204" s="126"/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  <c r="AA204" s="118"/>
      <c r="AB204" s="118"/>
      <c r="AC204" s="118"/>
      <c r="AD204" s="118"/>
      <c r="AE204" s="118"/>
      <c r="AF204" s="118"/>
      <c r="AG204" s="118"/>
      <c r="AH204" s="118"/>
      <c r="AI204" s="118"/>
      <c r="AJ204" s="118"/>
      <c r="AK204" s="118"/>
      <c r="AL204" s="118"/>
      <c r="AM204" s="118"/>
      <c r="AN204" s="118"/>
      <c r="AO204" s="118"/>
      <c r="AP204" s="118"/>
      <c r="AQ204" s="118"/>
      <c r="AR204" s="118"/>
      <c r="AS204" s="118"/>
      <c r="AT204" s="118"/>
      <c r="AU204" s="118"/>
      <c r="AV204" s="118"/>
      <c r="AW204" s="118"/>
      <c r="AX204" s="118"/>
    </row>
    <row r="205" spans="1:50" ht="15" customHeight="1">
      <c r="A205" s="118"/>
      <c r="B205" s="118"/>
      <c r="C205" s="126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  <c r="AA205" s="118"/>
      <c r="AB205" s="118"/>
      <c r="AC205" s="118"/>
      <c r="AD205" s="118"/>
      <c r="AE205" s="118"/>
      <c r="AF205" s="118"/>
      <c r="AG205" s="118"/>
      <c r="AH205" s="118"/>
      <c r="AI205" s="118"/>
      <c r="AJ205" s="118"/>
      <c r="AK205" s="118"/>
      <c r="AL205" s="118"/>
      <c r="AM205" s="118"/>
      <c r="AN205" s="118"/>
      <c r="AO205" s="118"/>
      <c r="AP205" s="118"/>
      <c r="AQ205" s="118"/>
      <c r="AR205" s="118"/>
      <c r="AS205" s="118"/>
      <c r="AT205" s="118"/>
      <c r="AU205" s="118"/>
      <c r="AV205" s="118"/>
      <c r="AW205" s="118"/>
      <c r="AX205" s="118"/>
    </row>
    <row r="206" spans="1:50" ht="15" customHeight="1">
      <c r="A206" s="118"/>
      <c r="B206" s="118"/>
      <c r="C206" s="126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  <c r="X206" s="118"/>
      <c r="Y206" s="118"/>
      <c r="Z206" s="118"/>
      <c r="AA206" s="118"/>
      <c r="AB206" s="118"/>
      <c r="AC206" s="118"/>
      <c r="AD206" s="118"/>
      <c r="AE206" s="118"/>
      <c r="AF206" s="118"/>
      <c r="AG206" s="118"/>
      <c r="AH206" s="118"/>
      <c r="AI206" s="118"/>
      <c r="AJ206" s="118"/>
      <c r="AK206" s="118"/>
      <c r="AL206" s="118"/>
      <c r="AM206" s="118"/>
      <c r="AN206" s="118"/>
      <c r="AO206" s="118"/>
      <c r="AP206" s="118"/>
      <c r="AQ206" s="118"/>
      <c r="AR206" s="118"/>
      <c r="AS206" s="118"/>
      <c r="AT206" s="118"/>
      <c r="AU206" s="118"/>
      <c r="AV206" s="118"/>
      <c r="AW206" s="118"/>
      <c r="AX206" s="118"/>
    </row>
    <row r="207" spans="1:50" ht="15" customHeight="1">
      <c r="A207" s="118"/>
      <c r="B207" s="118"/>
      <c r="C207" s="126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  <c r="AA207" s="118"/>
      <c r="AB207" s="118"/>
      <c r="AC207" s="118"/>
      <c r="AD207" s="118"/>
      <c r="AE207" s="118"/>
      <c r="AF207" s="118"/>
      <c r="AG207" s="118"/>
      <c r="AH207" s="118"/>
      <c r="AI207" s="118"/>
      <c r="AJ207" s="118"/>
      <c r="AK207" s="118"/>
      <c r="AL207" s="118"/>
      <c r="AM207" s="118"/>
      <c r="AN207" s="118"/>
      <c r="AO207" s="118"/>
      <c r="AP207" s="118"/>
      <c r="AQ207" s="118"/>
      <c r="AR207" s="118"/>
      <c r="AS207" s="118"/>
      <c r="AT207" s="118"/>
      <c r="AU207" s="118"/>
      <c r="AV207" s="118"/>
      <c r="AW207" s="118"/>
      <c r="AX207" s="118"/>
    </row>
    <row r="208" spans="1:50" ht="15" customHeight="1">
      <c r="A208" s="118"/>
      <c r="B208" s="118"/>
      <c r="C208" s="126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  <c r="X208" s="118"/>
      <c r="Y208" s="118"/>
      <c r="Z208" s="118"/>
      <c r="AA208" s="118"/>
      <c r="AB208" s="118"/>
      <c r="AC208" s="118"/>
      <c r="AD208" s="118"/>
      <c r="AE208" s="118"/>
      <c r="AF208" s="118"/>
      <c r="AG208" s="118"/>
      <c r="AH208" s="118"/>
      <c r="AI208" s="118"/>
      <c r="AJ208" s="118"/>
      <c r="AK208" s="118"/>
      <c r="AL208" s="118"/>
      <c r="AM208" s="118"/>
      <c r="AN208" s="118"/>
      <c r="AO208" s="118"/>
      <c r="AP208" s="118"/>
      <c r="AQ208" s="118"/>
      <c r="AR208" s="118"/>
      <c r="AS208" s="118"/>
      <c r="AT208" s="118"/>
      <c r="AU208" s="118"/>
      <c r="AV208" s="118"/>
      <c r="AW208" s="118"/>
      <c r="AX208" s="118"/>
    </row>
    <row r="209" spans="1:50" ht="15" customHeight="1">
      <c r="A209" s="118"/>
      <c r="B209" s="118"/>
      <c r="C209" s="126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  <c r="AA209" s="118"/>
      <c r="AB209" s="118"/>
      <c r="AC209" s="118"/>
      <c r="AD209" s="118"/>
      <c r="AE209" s="118"/>
      <c r="AF209" s="118"/>
      <c r="AG209" s="118"/>
      <c r="AH209" s="118"/>
      <c r="AI209" s="118"/>
      <c r="AJ209" s="118"/>
      <c r="AK209" s="118"/>
      <c r="AL209" s="118"/>
      <c r="AM209" s="118"/>
      <c r="AN209" s="118"/>
      <c r="AO209" s="118"/>
      <c r="AP209" s="118"/>
      <c r="AQ209" s="118"/>
      <c r="AR209" s="118"/>
      <c r="AS209" s="118"/>
      <c r="AT209" s="118"/>
      <c r="AU209" s="118"/>
      <c r="AV209" s="118"/>
      <c r="AW209" s="118"/>
      <c r="AX209" s="118"/>
    </row>
    <row r="210" spans="1:50" ht="15" customHeight="1">
      <c r="A210" s="118"/>
      <c r="B210" s="118"/>
      <c r="C210" s="126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  <c r="AA210" s="118"/>
      <c r="AB210" s="118"/>
      <c r="AC210" s="118"/>
      <c r="AD210" s="118"/>
      <c r="AE210" s="118"/>
      <c r="AF210" s="118"/>
      <c r="AG210" s="118"/>
      <c r="AH210" s="118"/>
      <c r="AI210" s="118"/>
      <c r="AJ210" s="118"/>
      <c r="AK210" s="118"/>
      <c r="AL210" s="118"/>
      <c r="AM210" s="118"/>
      <c r="AN210" s="118"/>
      <c r="AO210" s="118"/>
      <c r="AP210" s="118"/>
      <c r="AQ210" s="118"/>
      <c r="AR210" s="118"/>
      <c r="AS210" s="118"/>
      <c r="AT210" s="118"/>
      <c r="AU210" s="118"/>
      <c r="AV210" s="118"/>
      <c r="AW210" s="118"/>
      <c r="AX210" s="118"/>
    </row>
    <row r="211" spans="1:50" ht="15" customHeight="1">
      <c r="A211" s="118"/>
      <c r="B211" s="118"/>
      <c r="C211" s="126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  <c r="AA211" s="118"/>
      <c r="AB211" s="118"/>
      <c r="AC211" s="118"/>
      <c r="AD211" s="118"/>
      <c r="AE211" s="118"/>
      <c r="AF211" s="118"/>
      <c r="AG211" s="118"/>
      <c r="AH211" s="118"/>
      <c r="AI211" s="118"/>
      <c r="AJ211" s="118"/>
      <c r="AK211" s="118"/>
      <c r="AL211" s="118"/>
      <c r="AM211" s="118"/>
      <c r="AN211" s="118"/>
      <c r="AO211" s="118"/>
      <c r="AP211" s="118"/>
      <c r="AQ211" s="118"/>
      <c r="AR211" s="118"/>
      <c r="AS211" s="118"/>
      <c r="AT211" s="118"/>
      <c r="AU211" s="118"/>
      <c r="AV211" s="118"/>
      <c r="AW211" s="118"/>
      <c r="AX211" s="118"/>
    </row>
    <row r="212" spans="1:50" ht="15" customHeight="1">
      <c r="A212" s="118"/>
      <c r="B212" s="118"/>
      <c r="C212" s="126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  <c r="AA212" s="118"/>
      <c r="AB212" s="118"/>
      <c r="AC212" s="118"/>
      <c r="AD212" s="118"/>
      <c r="AE212" s="118"/>
      <c r="AF212" s="118"/>
      <c r="AG212" s="118"/>
      <c r="AH212" s="118"/>
      <c r="AI212" s="118"/>
      <c r="AJ212" s="118"/>
      <c r="AK212" s="118"/>
      <c r="AL212" s="118"/>
      <c r="AM212" s="118"/>
      <c r="AN212" s="118"/>
      <c r="AO212" s="118"/>
      <c r="AP212" s="118"/>
      <c r="AQ212" s="118"/>
      <c r="AR212" s="118"/>
      <c r="AS212" s="118"/>
      <c r="AT212" s="118"/>
      <c r="AU212" s="118"/>
      <c r="AV212" s="118"/>
      <c r="AW212" s="118"/>
      <c r="AX212" s="118"/>
    </row>
    <row r="213" spans="1:50" ht="15" customHeight="1">
      <c r="A213" s="118"/>
      <c r="B213" s="118"/>
      <c r="C213" s="126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  <c r="AA213" s="118"/>
      <c r="AB213" s="118"/>
      <c r="AC213" s="118"/>
      <c r="AD213" s="118"/>
      <c r="AE213" s="118"/>
      <c r="AF213" s="118"/>
      <c r="AG213" s="118"/>
      <c r="AH213" s="118"/>
      <c r="AI213" s="118"/>
      <c r="AJ213" s="118"/>
      <c r="AK213" s="118"/>
      <c r="AL213" s="118"/>
      <c r="AM213" s="118"/>
      <c r="AN213" s="118"/>
      <c r="AO213" s="118"/>
      <c r="AP213" s="118"/>
      <c r="AQ213" s="118"/>
      <c r="AR213" s="118"/>
      <c r="AS213" s="118"/>
      <c r="AT213" s="118"/>
      <c r="AU213" s="118"/>
      <c r="AV213" s="118"/>
      <c r="AW213" s="118"/>
      <c r="AX213" s="118"/>
    </row>
    <row r="214" spans="1:50" ht="15" customHeight="1">
      <c r="A214" s="118"/>
      <c r="B214" s="118"/>
      <c r="C214" s="126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  <c r="X214" s="118"/>
      <c r="Y214" s="118"/>
      <c r="Z214" s="118"/>
      <c r="AA214" s="118"/>
      <c r="AB214" s="118"/>
      <c r="AC214" s="118"/>
      <c r="AD214" s="118"/>
      <c r="AE214" s="118"/>
      <c r="AF214" s="118"/>
      <c r="AG214" s="118"/>
      <c r="AH214" s="118"/>
      <c r="AI214" s="118"/>
      <c r="AJ214" s="118"/>
      <c r="AK214" s="118"/>
      <c r="AL214" s="118"/>
      <c r="AM214" s="118"/>
      <c r="AN214" s="118"/>
      <c r="AO214" s="118"/>
      <c r="AP214" s="118"/>
      <c r="AQ214" s="118"/>
      <c r="AR214" s="118"/>
      <c r="AS214" s="118"/>
      <c r="AT214" s="118"/>
      <c r="AU214" s="118"/>
      <c r="AV214" s="118"/>
      <c r="AW214" s="118"/>
      <c r="AX214" s="118"/>
    </row>
    <row r="215" spans="1:50" ht="15" customHeight="1">
      <c r="A215" s="118"/>
      <c r="B215" s="118"/>
      <c r="C215" s="126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  <c r="X215" s="118"/>
      <c r="Y215" s="118"/>
      <c r="Z215" s="118"/>
      <c r="AA215" s="118"/>
      <c r="AB215" s="118"/>
      <c r="AC215" s="118"/>
      <c r="AD215" s="118"/>
      <c r="AE215" s="118"/>
      <c r="AF215" s="118"/>
      <c r="AG215" s="118"/>
      <c r="AH215" s="118"/>
      <c r="AI215" s="118"/>
      <c r="AJ215" s="118"/>
      <c r="AK215" s="118"/>
      <c r="AL215" s="118"/>
      <c r="AM215" s="118"/>
      <c r="AN215" s="118"/>
      <c r="AO215" s="118"/>
      <c r="AP215" s="118"/>
      <c r="AQ215" s="118"/>
      <c r="AR215" s="118"/>
      <c r="AS215" s="118"/>
      <c r="AT215" s="118"/>
      <c r="AU215" s="118"/>
      <c r="AV215" s="118"/>
      <c r="AW215" s="118"/>
      <c r="AX215" s="118"/>
    </row>
    <row r="216" spans="1:50" ht="15" customHeight="1">
      <c r="A216" s="118"/>
      <c r="B216" s="118"/>
      <c r="C216" s="126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  <c r="AA216" s="118"/>
      <c r="AB216" s="118"/>
      <c r="AC216" s="118"/>
      <c r="AD216" s="118"/>
      <c r="AE216" s="118"/>
      <c r="AF216" s="118"/>
      <c r="AG216" s="118"/>
      <c r="AH216" s="118"/>
      <c r="AI216" s="118"/>
      <c r="AJ216" s="118"/>
      <c r="AK216" s="118"/>
      <c r="AL216" s="118"/>
      <c r="AM216" s="118"/>
      <c r="AN216" s="118"/>
      <c r="AO216" s="118"/>
      <c r="AP216" s="118"/>
      <c r="AQ216" s="118"/>
      <c r="AR216" s="118"/>
      <c r="AS216" s="118"/>
      <c r="AT216" s="118"/>
      <c r="AU216" s="118"/>
      <c r="AV216" s="118"/>
      <c r="AW216" s="118"/>
      <c r="AX216" s="118"/>
    </row>
    <row r="217" spans="1:50" ht="15" customHeight="1">
      <c r="A217" s="118"/>
      <c r="B217" s="118"/>
      <c r="C217" s="126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  <c r="X217" s="118"/>
      <c r="Y217" s="118"/>
      <c r="Z217" s="118"/>
      <c r="AA217" s="118"/>
      <c r="AB217" s="118"/>
      <c r="AC217" s="118"/>
      <c r="AD217" s="118"/>
      <c r="AE217" s="118"/>
      <c r="AF217" s="118"/>
      <c r="AG217" s="118"/>
      <c r="AH217" s="118"/>
      <c r="AI217" s="118"/>
      <c r="AJ217" s="118"/>
      <c r="AK217" s="118"/>
      <c r="AL217" s="118"/>
      <c r="AM217" s="118"/>
      <c r="AN217" s="118"/>
      <c r="AO217" s="118"/>
      <c r="AP217" s="118"/>
      <c r="AQ217" s="118"/>
      <c r="AR217" s="118"/>
      <c r="AS217" s="118"/>
      <c r="AT217" s="118"/>
      <c r="AU217" s="118"/>
      <c r="AV217" s="118"/>
      <c r="AW217" s="118"/>
      <c r="AX217" s="118"/>
    </row>
    <row r="218" spans="1:50" ht="15" customHeight="1">
      <c r="A218" s="118"/>
      <c r="B218" s="118"/>
      <c r="C218" s="126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118"/>
      <c r="Y218" s="118"/>
      <c r="Z218" s="118"/>
      <c r="AA218" s="118"/>
      <c r="AB218" s="118"/>
      <c r="AC218" s="118"/>
      <c r="AD218" s="118"/>
      <c r="AE218" s="118"/>
      <c r="AF218" s="118"/>
      <c r="AG218" s="118"/>
      <c r="AH218" s="118"/>
      <c r="AI218" s="118"/>
      <c r="AJ218" s="118"/>
      <c r="AK218" s="118"/>
      <c r="AL218" s="118"/>
      <c r="AM218" s="118"/>
      <c r="AN218" s="118"/>
      <c r="AO218" s="118"/>
      <c r="AP218" s="118"/>
      <c r="AQ218" s="118"/>
      <c r="AR218" s="118"/>
      <c r="AS218" s="118"/>
      <c r="AT218" s="118"/>
      <c r="AU218" s="118"/>
      <c r="AV218" s="118"/>
      <c r="AW218" s="118"/>
      <c r="AX218" s="118"/>
    </row>
    <row r="219" spans="1:50" ht="15" customHeight="1">
      <c r="A219" s="118"/>
      <c r="B219" s="118"/>
      <c r="C219" s="126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  <c r="AT219" s="118"/>
      <c r="AU219" s="118"/>
      <c r="AV219" s="118"/>
      <c r="AW219" s="118"/>
      <c r="AX219" s="118"/>
    </row>
    <row r="220" spans="1:50" ht="15" customHeight="1">
      <c r="A220" s="118"/>
      <c r="B220" s="118"/>
      <c r="C220" s="126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  <c r="X220" s="118"/>
      <c r="Y220" s="118"/>
      <c r="Z220" s="118"/>
      <c r="AA220" s="118"/>
      <c r="AB220" s="118"/>
      <c r="AC220" s="118"/>
      <c r="AD220" s="118"/>
      <c r="AE220" s="118"/>
      <c r="AF220" s="118"/>
      <c r="AG220" s="118"/>
      <c r="AH220" s="118"/>
      <c r="AI220" s="118"/>
      <c r="AJ220" s="118"/>
      <c r="AK220" s="118"/>
      <c r="AL220" s="118"/>
      <c r="AM220" s="118"/>
      <c r="AN220" s="118"/>
      <c r="AO220" s="118"/>
      <c r="AP220" s="118"/>
      <c r="AQ220" s="118"/>
      <c r="AR220" s="118"/>
      <c r="AS220" s="118"/>
      <c r="AT220" s="118"/>
      <c r="AU220" s="118"/>
      <c r="AV220" s="118"/>
      <c r="AW220" s="118"/>
      <c r="AX220" s="118"/>
    </row>
    <row r="221" spans="1:50" ht="15.75" customHeight="1"/>
    <row r="222" spans="1:50" ht="15.75" customHeight="1"/>
    <row r="223" spans="1:50" ht="15.75" customHeight="1"/>
    <row r="224" spans="1:50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5">
    <mergeCell ref="AO4:AQ4"/>
    <mergeCell ref="AO5:AP5"/>
    <mergeCell ref="AR5:AS5"/>
    <mergeCell ref="B3:J3"/>
    <mergeCell ref="K3:S3"/>
    <mergeCell ref="T3:AB3"/>
    <mergeCell ref="AC3:AK3"/>
    <mergeCell ref="AL3:AT3"/>
    <mergeCell ref="B4:D4"/>
    <mergeCell ref="E4:G4"/>
    <mergeCell ref="AR4:AT4"/>
    <mergeCell ref="AF5:AG5"/>
    <mergeCell ref="AF4:AH4"/>
    <mergeCell ref="AI4:AK4"/>
    <mergeCell ref="AI5:AJ5"/>
    <mergeCell ref="AL5:AM5"/>
    <mergeCell ref="AL4:AN4"/>
    <mergeCell ref="W4:Y4"/>
    <mergeCell ref="W5:X5"/>
    <mergeCell ref="Z5:AA5"/>
    <mergeCell ref="Z4:AB4"/>
    <mergeCell ref="AC4:AE4"/>
    <mergeCell ref="AC5:AD5"/>
    <mergeCell ref="N5:O5"/>
    <mergeCell ref="N4:P4"/>
    <mergeCell ref="Q4:S4"/>
    <mergeCell ref="Q5:R5"/>
    <mergeCell ref="T5:U5"/>
    <mergeCell ref="T4:V4"/>
    <mergeCell ref="H4:J4"/>
    <mergeCell ref="K4:M4"/>
    <mergeCell ref="B5:C5"/>
    <mergeCell ref="E5:F5"/>
    <mergeCell ref="H5:I5"/>
    <mergeCell ref="K5:L5"/>
  </mergeCells>
  <pageMargins left="0.75" right="0.75" top="1" bottom="1" header="0" footer="0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/>
  </sheetPr>
  <dimension ref="A1:G1003"/>
  <sheetViews>
    <sheetView workbookViewId="0"/>
  </sheetViews>
  <sheetFormatPr defaultColWidth="12.6640625" defaultRowHeight="15" customHeight="1"/>
  <cols>
    <col min="1" max="1" width="28" customWidth="1"/>
    <col min="2" max="6" width="15" customWidth="1"/>
    <col min="7" max="26" width="8.6640625" customWidth="1"/>
  </cols>
  <sheetData>
    <row r="1" spans="1:7" ht="21.75" customHeight="1">
      <c r="A1" s="1" t="s">
        <v>236</v>
      </c>
      <c r="B1" s="24"/>
      <c r="C1" s="24"/>
      <c r="D1" s="24"/>
      <c r="E1" s="24"/>
      <c r="F1" s="24"/>
      <c r="G1" s="24"/>
    </row>
    <row r="2" spans="1:7" ht="13.2">
      <c r="A2" s="24"/>
      <c r="B2" s="24"/>
      <c r="C2" s="24"/>
      <c r="D2" s="24"/>
      <c r="E2" s="24"/>
      <c r="F2" s="24"/>
      <c r="G2" s="24"/>
    </row>
    <row r="3" spans="1:7" ht="21.75" customHeight="1">
      <c r="A3" s="1" t="s">
        <v>240</v>
      </c>
      <c r="B3" s="24"/>
      <c r="C3" s="24"/>
      <c r="D3" s="24"/>
      <c r="E3" s="24"/>
      <c r="F3" s="24"/>
      <c r="G3" s="24"/>
    </row>
    <row r="4" spans="1:7" ht="18" customHeight="1">
      <c r="A4" s="9" t="s">
        <v>243</v>
      </c>
      <c r="B4" s="144">
        <v>2024</v>
      </c>
      <c r="C4" s="146"/>
      <c r="D4" s="144">
        <v>2025</v>
      </c>
      <c r="E4" s="146"/>
      <c r="F4" s="24"/>
      <c r="G4" s="24"/>
    </row>
    <row r="5" spans="1:7" ht="18" customHeight="1">
      <c r="A5" s="9"/>
      <c r="B5" s="9" t="s">
        <v>245</v>
      </c>
      <c r="C5" s="9" t="s">
        <v>173</v>
      </c>
      <c r="D5" s="9" t="s">
        <v>245</v>
      </c>
      <c r="E5" s="9" t="s">
        <v>173</v>
      </c>
      <c r="F5" s="24"/>
      <c r="G5" s="24"/>
    </row>
    <row r="6" spans="1:7" ht="18" customHeight="1">
      <c r="A6" s="10" t="s">
        <v>247</v>
      </c>
      <c r="B6" s="10" t="s">
        <v>248</v>
      </c>
      <c r="C6" s="35">
        <v>551</v>
      </c>
      <c r="D6" s="10" t="s">
        <v>248</v>
      </c>
      <c r="E6" s="35">
        <v>607</v>
      </c>
      <c r="F6" s="24"/>
      <c r="G6" s="24"/>
    </row>
    <row r="7" spans="1:7" ht="18" customHeight="1">
      <c r="A7" s="12" t="s">
        <v>249</v>
      </c>
      <c r="B7" s="12" t="s">
        <v>250</v>
      </c>
      <c r="C7" s="38">
        <v>534</v>
      </c>
      <c r="D7" s="12" t="s">
        <v>250</v>
      </c>
      <c r="E7" s="38">
        <v>508</v>
      </c>
      <c r="F7" s="24"/>
      <c r="G7" s="24"/>
    </row>
    <row r="8" spans="1:7" ht="18" customHeight="1">
      <c r="A8" s="10" t="s">
        <v>251</v>
      </c>
      <c r="B8" s="10" t="s">
        <v>252</v>
      </c>
      <c r="C8" s="35">
        <v>193</v>
      </c>
      <c r="D8" s="10" t="s">
        <v>253</v>
      </c>
      <c r="E8" s="35">
        <v>209</v>
      </c>
      <c r="F8" s="24"/>
      <c r="G8" s="24"/>
    </row>
    <row r="9" spans="1:7" ht="18" customHeight="1">
      <c r="A9" s="12" t="s">
        <v>254</v>
      </c>
      <c r="B9" s="12" t="s">
        <v>253</v>
      </c>
      <c r="C9" s="38">
        <v>190</v>
      </c>
      <c r="D9" s="12" t="s">
        <v>252</v>
      </c>
      <c r="E9" s="38">
        <v>195</v>
      </c>
      <c r="F9" s="24"/>
      <c r="G9" s="24"/>
    </row>
    <row r="10" spans="1:7" ht="18" customHeight="1">
      <c r="A10" s="10" t="s">
        <v>255</v>
      </c>
      <c r="B10" s="10" t="s">
        <v>256</v>
      </c>
      <c r="C10" s="35">
        <v>147</v>
      </c>
      <c r="D10" s="10" t="s">
        <v>257</v>
      </c>
      <c r="E10" s="35">
        <v>178</v>
      </c>
      <c r="F10" s="24"/>
      <c r="G10" s="24"/>
    </row>
    <row r="11" spans="1:7" ht="18" customHeight="1">
      <c r="A11" s="12" t="s">
        <v>258</v>
      </c>
      <c r="B11" s="12" t="s">
        <v>259</v>
      </c>
      <c r="C11" s="38">
        <v>1760</v>
      </c>
      <c r="D11" s="12" t="s">
        <v>259</v>
      </c>
      <c r="E11" s="38">
        <v>2023</v>
      </c>
      <c r="F11" s="24"/>
      <c r="G11" s="24"/>
    </row>
    <row r="12" spans="1:7" ht="18" customHeight="1">
      <c r="A12" s="10" t="s">
        <v>260</v>
      </c>
      <c r="B12" s="10" t="s">
        <v>261</v>
      </c>
      <c r="C12" s="35">
        <v>3375</v>
      </c>
      <c r="D12" s="10" t="s">
        <v>261</v>
      </c>
      <c r="E12" s="35">
        <v>3720</v>
      </c>
      <c r="F12" s="24"/>
      <c r="G12" s="24"/>
    </row>
    <row r="13" spans="1:7" ht="15" customHeight="1">
      <c r="A13" s="14" t="s">
        <v>262</v>
      </c>
      <c r="B13" s="24"/>
      <c r="C13" s="24"/>
      <c r="D13" s="24"/>
      <c r="E13" s="24"/>
      <c r="F13" s="24"/>
      <c r="G13" s="24"/>
    </row>
    <row r="14" spans="1:7" ht="15" customHeight="1">
      <c r="A14" s="14" t="s">
        <v>263</v>
      </c>
      <c r="B14" s="24"/>
      <c r="C14" s="24"/>
      <c r="D14" s="24"/>
      <c r="E14" s="24"/>
      <c r="F14" s="24"/>
      <c r="G14" s="24"/>
    </row>
    <row r="15" spans="1:7" ht="13.2">
      <c r="A15" s="24"/>
      <c r="B15" s="24"/>
      <c r="C15" s="24"/>
      <c r="D15" s="24"/>
      <c r="E15" s="24"/>
      <c r="F15" s="24"/>
      <c r="G15" s="24"/>
    </row>
    <row r="16" spans="1:7" ht="15" customHeight="1">
      <c r="A16" s="122" t="s">
        <v>264</v>
      </c>
      <c r="B16" s="24"/>
      <c r="C16" s="24"/>
      <c r="D16" s="24"/>
      <c r="E16" s="24"/>
      <c r="F16" s="24"/>
      <c r="G16" s="24"/>
    </row>
    <row r="17" spans="1:7" ht="18" customHeight="1">
      <c r="A17" s="9" t="s">
        <v>188</v>
      </c>
      <c r="B17" s="9">
        <v>2024</v>
      </c>
      <c r="C17" s="9">
        <v>2025</v>
      </c>
      <c r="D17" s="41"/>
      <c r="E17" s="41"/>
      <c r="F17" s="24"/>
      <c r="G17" s="24"/>
    </row>
    <row r="18" spans="1:7" ht="18" customHeight="1">
      <c r="A18" s="9"/>
      <c r="B18" s="9" t="s">
        <v>82</v>
      </c>
      <c r="C18" s="9" t="s">
        <v>82</v>
      </c>
      <c r="D18" s="41"/>
      <c r="E18" s="41"/>
      <c r="F18" s="24"/>
      <c r="G18" s="24"/>
    </row>
    <row r="19" spans="1:7" ht="18" customHeight="1">
      <c r="A19" s="10" t="s">
        <v>94</v>
      </c>
      <c r="B19" s="35">
        <v>93</v>
      </c>
      <c r="C19" s="35">
        <v>64</v>
      </c>
      <c r="D19" s="43"/>
      <c r="E19" s="41"/>
      <c r="F19" s="24"/>
      <c r="G19" s="24"/>
    </row>
    <row r="20" spans="1:7" ht="18" customHeight="1">
      <c r="A20" s="12" t="s">
        <v>97</v>
      </c>
      <c r="B20" s="38">
        <v>206</v>
      </c>
      <c r="C20" s="38">
        <v>244</v>
      </c>
      <c r="D20" s="43"/>
      <c r="E20" s="41"/>
      <c r="F20" s="24"/>
      <c r="G20" s="24"/>
    </row>
    <row r="21" spans="1:7" ht="18" customHeight="1">
      <c r="A21" s="10" t="s">
        <v>99</v>
      </c>
      <c r="B21" s="35">
        <v>167</v>
      </c>
      <c r="C21" s="35">
        <v>172</v>
      </c>
      <c r="D21" s="43"/>
      <c r="E21" s="41"/>
      <c r="F21" s="24"/>
      <c r="G21" s="24"/>
    </row>
    <row r="22" spans="1:7" ht="18" customHeight="1">
      <c r="A22" s="12" t="s">
        <v>100</v>
      </c>
      <c r="B22" s="38">
        <v>118</v>
      </c>
      <c r="C22" s="38">
        <v>103</v>
      </c>
      <c r="D22" s="43"/>
      <c r="E22" s="41"/>
      <c r="F22" s="24"/>
      <c r="G22" s="24"/>
    </row>
    <row r="23" spans="1:7" ht="18" customHeight="1">
      <c r="A23" s="10" t="s">
        <v>101</v>
      </c>
      <c r="B23" s="35">
        <v>216</v>
      </c>
      <c r="C23" s="35">
        <v>226</v>
      </c>
      <c r="D23" s="43"/>
      <c r="E23" s="41"/>
      <c r="F23" s="24"/>
      <c r="G23" s="24"/>
    </row>
    <row r="24" spans="1:7" ht="18" customHeight="1">
      <c r="A24" s="12" t="s">
        <v>125</v>
      </c>
      <c r="B24" s="38">
        <v>214</v>
      </c>
      <c r="C24" s="38">
        <v>233</v>
      </c>
      <c r="D24" s="43"/>
      <c r="E24" s="41"/>
      <c r="F24" s="24"/>
      <c r="G24" s="24"/>
    </row>
    <row r="25" spans="1:7" ht="18" customHeight="1">
      <c r="A25" s="10" t="s">
        <v>127</v>
      </c>
      <c r="B25" s="35">
        <v>601</v>
      </c>
      <c r="C25" s="35">
        <v>655</v>
      </c>
      <c r="D25" s="43"/>
      <c r="E25" s="41"/>
      <c r="F25" s="24"/>
      <c r="G25" s="24"/>
    </row>
    <row r="26" spans="1:7" ht="18" customHeight="1">
      <c r="A26" s="12" t="s">
        <v>260</v>
      </c>
      <c r="B26" s="38">
        <v>1615</v>
      </c>
      <c r="C26" s="38">
        <v>1697</v>
      </c>
      <c r="D26" s="43"/>
      <c r="E26" s="41"/>
      <c r="F26" s="24"/>
      <c r="G26" s="24"/>
    </row>
    <row r="27" spans="1:7" ht="15" customHeight="1">
      <c r="A27" s="14" t="s">
        <v>262</v>
      </c>
      <c r="B27" s="24"/>
      <c r="C27" s="24"/>
      <c r="D27" s="24"/>
      <c r="E27" s="24"/>
      <c r="F27" s="24"/>
      <c r="G27" s="24"/>
    </row>
    <row r="28" spans="1:7" ht="15.75" customHeight="1">
      <c r="A28" s="14" t="s">
        <v>266</v>
      </c>
      <c r="B28" s="24"/>
      <c r="C28" s="24"/>
      <c r="D28" s="24"/>
      <c r="E28" s="24"/>
      <c r="F28" s="24"/>
      <c r="G28" s="24"/>
    </row>
    <row r="29" spans="1:7" ht="15.75" customHeight="1">
      <c r="A29" s="24"/>
      <c r="B29" s="24"/>
      <c r="C29" s="24"/>
      <c r="D29" s="24"/>
      <c r="E29" s="24"/>
      <c r="F29" s="24"/>
      <c r="G29" s="24"/>
    </row>
    <row r="30" spans="1:7" ht="15.75" customHeight="1">
      <c r="A30" s="24"/>
      <c r="B30" s="24"/>
      <c r="C30" s="24"/>
      <c r="D30" s="24"/>
      <c r="E30" s="24"/>
      <c r="F30" s="24"/>
      <c r="G30" s="24"/>
    </row>
    <row r="31" spans="1:7" ht="15.75" customHeight="1">
      <c r="A31" s="24"/>
      <c r="B31" s="24"/>
      <c r="C31" s="24"/>
      <c r="D31" s="24"/>
      <c r="E31" s="24"/>
      <c r="F31" s="24"/>
      <c r="G31" s="24"/>
    </row>
    <row r="32" spans="1:7" ht="15.75" customHeight="1">
      <c r="A32" s="24"/>
      <c r="B32" s="24"/>
      <c r="C32" s="24"/>
      <c r="D32" s="24"/>
      <c r="E32" s="24"/>
      <c r="F32" s="24"/>
      <c r="G32" s="24"/>
    </row>
    <row r="33" spans="1:7" ht="15.75" customHeight="1">
      <c r="A33" s="24"/>
      <c r="B33" s="24"/>
      <c r="C33" s="24"/>
      <c r="D33" s="24"/>
      <c r="E33" s="24"/>
      <c r="F33" s="24"/>
      <c r="G33" s="24"/>
    </row>
    <row r="34" spans="1:7" ht="15.75" customHeight="1">
      <c r="A34" s="24"/>
      <c r="B34" s="24"/>
      <c r="C34" s="24"/>
      <c r="D34" s="24"/>
      <c r="E34" s="24"/>
      <c r="F34" s="24"/>
      <c r="G34" s="24"/>
    </row>
    <row r="35" spans="1:7" ht="15.75" customHeight="1">
      <c r="A35" s="24"/>
      <c r="B35" s="24"/>
      <c r="C35" s="24"/>
      <c r="D35" s="24"/>
      <c r="E35" s="24"/>
      <c r="F35" s="24"/>
      <c r="G35" s="24"/>
    </row>
    <row r="36" spans="1:7" ht="15.75" customHeight="1">
      <c r="A36" s="24"/>
      <c r="B36" s="24"/>
      <c r="C36" s="24"/>
      <c r="D36" s="24"/>
      <c r="E36" s="24"/>
      <c r="F36" s="24"/>
      <c r="G36" s="24"/>
    </row>
    <row r="37" spans="1:7" ht="15.75" customHeight="1">
      <c r="A37" s="24"/>
      <c r="B37" s="24"/>
      <c r="C37" s="24"/>
      <c r="D37" s="24"/>
      <c r="E37" s="24"/>
      <c r="F37" s="24"/>
      <c r="G37" s="24"/>
    </row>
    <row r="38" spans="1:7" ht="15.75" customHeight="1">
      <c r="A38" s="24"/>
      <c r="B38" s="24"/>
      <c r="C38" s="24"/>
      <c r="D38" s="24"/>
      <c r="E38" s="24"/>
      <c r="F38" s="24"/>
      <c r="G38" s="24"/>
    </row>
    <row r="39" spans="1:7" ht="15.75" customHeight="1">
      <c r="A39" s="24"/>
      <c r="B39" s="24"/>
      <c r="C39" s="24"/>
      <c r="D39" s="24"/>
      <c r="E39" s="24"/>
      <c r="F39" s="24"/>
      <c r="G39" s="24"/>
    </row>
    <row r="40" spans="1:7" ht="15.75" customHeight="1">
      <c r="A40" s="24"/>
      <c r="B40" s="24"/>
      <c r="C40" s="24"/>
      <c r="D40" s="24"/>
      <c r="E40" s="24"/>
      <c r="F40" s="24"/>
      <c r="G40" s="24"/>
    </row>
    <row r="41" spans="1:7" ht="15.75" customHeight="1">
      <c r="A41" s="24"/>
      <c r="B41" s="24"/>
      <c r="C41" s="24"/>
      <c r="D41" s="24"/>
      <c r="E41" s="24"/>
      <c r="F41" s="24"/>
      <c r="G41" s="24"/>
    </row>
    <row r="42" spans="1:7" ht="15.75" customHeight="1">
      <c r="A42" s="24"/>
      <c r="B42" s="24"/>
      <c r="C42" s="24"/>
      <c r="D42" s="24"/>
      <c r="E42" s="24"/>
      <c r="F42" s="24"/>
      <c r="G42" s="24"/>
    </row>
    <row r="43" spans="1:7" ht="15.75" customHeight="1">
      <c r="A43" s="24"/>
      <c r="B43" s="24"/>
      <c r="C43" s="24"/>
      <c r="D43" s="24"/>
      <c r="E43" s="24"/>
      <c r="F43" s="24"/>
      <c r="G43" s="24"/>
    </row>
    <row r="44" spans="1:7" ht="15.75" customHeight="1">
      <c r="A44" s="24"/>
      <c r="B44" s="24"/>
      <c r="C44" s="24"/>
      <c r="D44" s="24"/>
      <c r="E44" s="24"/>
      <c r="F44" s="24"/>
      <c r="G44" s="24"/>
    </row>
    <row r="45" spans="1:7" ht="15.75" customHeight="1">
      <c r="A45" s="24"/>
      <c r="B45" s="24"/>
      <c r="C45" s="24"/>
      <c r="D45" s="24"/>
      <c r="E45" s="24"/>
      <c r="F45" s="24"/>
      <c r="G45" s="24"/>
    </row>
    <row r="46" spans="1:7" ht="15.75" customHeight="1">
      <c r="A46" s="24"/>
      <c r="B46" s="24"/>
      <c r="C46" s="24"/>
      <c r="D46" s="24"/>
      <c r="E46" s="24"/>
      <c r="F46" s="24"/>
      <c r="G46" s="24"/>
    </row>
    <row r="47" spans="1:7" ht="15.75" customHeight="1">
      <c r="A47" s="24"/>
      <c r="B47" s="24"/>
      <c r="C47" s="24"/>
      <c r="D47" s="24"/>
      <c r="E47" s="24"/>
      <c r="F47" s="24"/>
      <c r="G47" s="24"/>
    </row>
    <row r="48" spans="1:7" ht="15.75" customHeight="1">
      <c r="A48" s="24"/>
      <c r="B48" s="24"/>
      <c r="C48" s="24"/>
      <c r="D48" s="24"/>
      <c r="E48" s="24"/>
      <c r="F48" s="24"/>
      <c r="G48" s="24"/>
    </row>
    <row r="49" spans="1:7" ht="15.75" customHeight="1">
      <c r="A49" s="24"/>
      <c r="B49" s="24"/>
      <c r="C49" s="24"/>
      <c r="D49" s="24"/>
      <c r="E49" s="24"/>
      <c r="F49" s="24"/>
      <c r="G49" s="24"/>
    </row>
    <row r="50" spans="1:7" ht="15.75" customHeight="1">
      <c r="A50" s="24"/>
      <c r="B50" s="24"/>
      <c r="C50" s="24"/>
      <c r="D50" s="24"/>
      <c r="E50" s="24"/>
      <c r="F50" s="24"/>
      <c r="G50" s="24"/>
    </row>
    <row r="51" spans="1:7" ht="15.75" customHeight="1">
      <c r="A51" s="24"/>
      <c r="B51" s="24"/>
      <c r="C51" s="24"/>
      <c r="D51" s="24"/>
      <c r="E51" s="24"/>
      <c r="F51" s="24"/>
      <c r="G51" s="24"/>
    </row>
    <row r="52" spans="1:7" ht="15.75" customHeight="1">
      <c r="A52" s="24"/>
      <c r="B52" s="24"/>
      <c r="C52" s="24"/>
      <c r="D52" s="24"/>
      <c r="E52" s="24"/>
      <c r="F52" s="24"/>
      <c r="G52" s="24"/>
    </row>
    <row r="53" spans="1:7" ht="15.75" customHeight="1">
      <c r="A53" s="24"/>
      <c r="B53" s="24"/>
      <c r="C53" s="24"/>
      <c r="D53" s="24"/>
      <c r="E53" s="24"/>
      <c r="F53" s="24"/>
      <c r="G53" s="24"/>
    </row>
    <row r="54" spans="1:7" ht="15.75" customHeight="1">
      <c r="A54" s="24"/>
      <c r="B54" s="24"/>
      <c r="C54" s="24"/>
      <c r="D54" s="24"/>
      <c r="E54" s="24"/>
      <c r="F54" s="24"/>
      <c r="G54" s="24"/>
    </row>
    <row r="55" spans="1:7" ht="15.75" customHeight="1">
      <c r="A55" s="24"/>
      <c r="B55" s="24"/>
      <c r="C55" s="24"/>
      <c r="D55" s="24"/>
      <c r="E55" s="24"/>
      <c r="F55" s="24"/>
      <c r="G55" s="24"/>
    </row>
    <row r="56" spans="1:7" ht="15.75" customHeight="1">
      <c r="A56" s="24"/>
      <c r="B56" s="24"/>
      <c r="C56" s="24"/>
      <c r="D56" s="24"/>
      <c r="E56" s="24"/>
      <c r="F56" s="24"/>
      <c r="G56" s="24"/>
    </row>
    <row r="57" spans="1:7" ht="15.75" customHeight="1">
      <c r="A57" s="24"/>
      <c r="B57" s="24"/>
      <c r="C57" s="24"/>
      <c r="D57" s="24"/>
      <c r="E57" s="24"/>
      <c r="F57" s="24"/>
      <c r="G57" s="24"/>
    </row>
    <row r="58" spans="1:7" ht="15.75" customHeight="1">
      <c r="A58" s="24"/>
      <c r="B58" s="24"/>
      <c r="C58" s="24"/>
      <c r="D58" s="24"/>
      <c r="E58" s="24"/>
      <c r="F58" s="24"/>
      <c r="G58" s="24"/>
    </row>
    <row r="59" spans="1:7" ht="15.75" customHeight="1">
      <c r="A59" s="24"/>
      <c r="B59" s="24"/>
      <c r="C59" s="24"/>
      <c r="D59" s="24"/>
      <c r="E59" s="24"/>
      <c r="F59" s="24"/>
      <c r="G59" s="24"/>
    </row>
    <row r="60" spans="1:7" ht="15.75" customHeight="1">
      <c r="A60" s="24"/>
      <c r="B60" s="24"/>
      <c r="C60" s="24"/>
      <c r="D60" s="24"/>
      <c r="E60" s="24"/>
      <c r="F60" s="24"/>
      <c r="G60" s="24"/>
    </row>
    <row r="61" spans="1:7" ht="15.75" customHeight="1">
      <c r="A61" s="24"/>
      <c r="B61" s="24"/>
      <c r="C61" s="24"/>
      <c r="D61" s="24"/>
      <c r="E61" s="24"/>
      <c r="F61" s="24"/>
      <c r="G61" s="24"/>
    </row>
    <row r="62" spans="1:7" ht="15.75" customHeight="1">
      <c r="A62" s="24"/>
      <c r="B62" s="24"/>
      <c r="C62" s="24"/>
      <c r="D62" s="24"/>
      <c r="E62" s="24"/>
      <c r="F62" s="24"/>
      <c r="G62" s="24"/>
    </row>
    <row r="63" spans="1:7" ht="15.75" customHeight="1">
      <c r="A63" s="24"/>
      <c r="B63" s="24"/>
      <c r="C63" s="24"/>
      <c r="D63" s="24"/>
      <c r="E63" s="24"/>
      <c r="F63" s="24"/>
      <c r="G63" s="24"/>
    </row>
    <row r="64" spans="1:7" ht="15.75" customHeight="1">
      <c r="A64" s="24"/>
      <c r="B64" s="24"/>
      <c r="C64" s="24"/>
      <c r="D64" s="24"/>
      <c r="E64" s="24"/>
      <c r="F64" s="24"/>
      <c r="G64" s="24"/>
    </row>
    <row r="65" spans="1:7" ht="15.75" customHeight="1">
      <c r="A65" s="24"/>
      <c r="B65" s="24"/>
      <c r="C65" s="24"/>
      <c r="D65" s="24"/>
      <c r="E65" s="24"/>
      <c r="F65" s="24"/>
      <c r="G65" s="24"/>
    </row>
    <row r="66" spans="1:7" ht="15.75" customHeight="1">
      <c r="A66" s="24"/>
      <c r="B66" s="24"/>
      <c r="C66" s="24"/>
      <c r="D66" s="24"/>
      <c r="E66" s="24"/>
      <c r="F66" s="24"/>
      <c r="G66" s="24"/>
    </row>
    <row r="67" spans="1:7" ht="15.75" customHeight="1">
      <c r="A67" s="24"/>
      <c r="B67" s="24"/>
      <c r="C67" s="24"/>
      <c r="D67" s="24"/>
      <c r="E67" s="24"/>
      <c r="F67" s="24"/>
      <c r="G67" s="24"/>
    </row>
    <row r="68" spans="1:7" ht="15.75" customHeight="1">
      <c r="A68" s="24"/>
      <c r="B68" s="24"/>
      <c r="C68" s="24"/>
      <c r="D68" s="24"/>
      <c r="E68" s="24"/>
      <c r="F68" s="24"/>
      <c r="G68" s="24"/>
    </row>
    <row r="69" spans="1:7" ht="15.75" customHeight="1">
      <c r="A69" s="24"/>
      <c r="B69" s="24"/>
      <c r="C69" s="24"/>
      <c r="D69" s="24"/>
      <c r="E69" s="24"/>
      <c r="F69" s="24"/>
      <c r="G69" s="24"/>
    </row>
    <row r="70" spans="1:7" ht="15.75" customHeight="1">
      <c r="A70" s="24"/>
      <c r="B70" s="24"/>
      <c r="C70" s="24"/>
      <c r="D70" s="24"/>
      <c r="E70" s="24"/>
      <c r="F70" s="24"/>
      <c r="G70" s="24"/>
    </row>
    <row r="71" spans="1:7" ht="15.75" customHeight="1">
      <c r="A71" s="24"/>
      <c r="B71" s="24"/>
      <c r="C71" s="24"/>
      <c r="D71" s="24"/>
      <c r="E71" s="24"/>
      <c r="F71" s="24"/>
      <c r="G71" s="24"/>
    </row>
    <row r="72" spans="1:7" ht="15.75" customHeight="1">
      <c r="A72" s="24"/>
      <c r="B72" s="24"/>
      <c r="C72" s="24"/>
      <c r="D72" s="24"/>
      <c r="E72" s="24"/>
      <c r="F72" s="24"/>
      <c r="G72" s="24"/>
    </row>
    <row r="73" spans="1:7" ht="15.75" customHeight="1">
      <c r="A73" s="24"/>
      <c r="B73" s="24"/>
      <c r="C73" s="24"/>
      <c r="D73" s="24"/>
      <c r="E73" s="24"/>
      <c r="F73" s="24"/>
      <c r="G73" s="24"/>
    </row>
    <row r="74" spans="1:7" ht="15.75" customHeight="1">
      <c r="A74" s="24"/>
      <c r="B74" s="24"/>
      <c r="C74" s="24"/>
      <c r="D74" s="24"/>
      <c r="E74" s="24"/>
      <c r="F74" s="24"/>
      <c r="G74" s="24"/>
    </row>
    <row r="75" spans="1:7" ht="15.75" customHeight="1">
      <c r="A75" s="24"/>
      <c r="B75" s="24"/>
      <c r="C75" s="24"/>
      <c r="D75" s="24"/>
      <c r="E75" s="24"/>
      <c r="F75" s="24"/>
      <c r="G75" s="24"/>
    </row>
    <row r="76" spans="1:7" ht="15.75" customHeight="1">
      <c r="A76" s="24"/>
      <c r="B76" s="24"/>
      <c r="C76" s="24"/>
      <c r="D76" s="24"/>
      <c r="E76" s="24"/>
      <c r="F76" s="24"/>
      <c r="G76" s="24"/>
    </row>
    <row r="77" spans="1:7" ht="15.75" customHeight="1">
      <c r="A77" s="24"/>
      <c r="B77" s="24"/>
      <c r="C77" s="24"/>
      <c r="D77" s="24"/>
      <c r="E77" s="24"/>
      <c r="F77" s="24"/>
      <c r="G77" s="24"/>
    </row>
    <row r="78" spans="1:7" ht="15.75" customHeight="1">
      <c r="A78" s="24"/>
      <c r="B78" s="24"/>
      <c r="C78" s="24"/>
      <c r="D78" s="24"/>
      <c r="E78" s="24"/>
      <c r="F78" s="24"/>
      <c r="G78" s="24"/>
    </row>
    <row r="79" spans="1:7" ht="15.75" customHeight="1">
      <c r="A79" s="24"/>
      <c r="B79" s="24"/>
      <c r="C79" s="24"/>
      <c r="D79" s="24"/>
      <c r="E79" s="24"/>
      <c r="F79" s="24"/>
      <c r="G79" s="24"/>
    </row>
    <row r="80" spans="1:7" ht="15.75" customHeight="1">
      <c r="A80" s="24"/>
      <c r="B80" s="24"/>
      <c r="C80" s="24"/>
      <c r="D80" s="24"/>
      <c r="E80" s="24"/>
      <c r="F80" s="24"/>
      <c r="G80" s="24"/>
    </row>
    <row r="81" spans="1:7" ht="15.75" customHeight="1">
      <c r="A81" s="24"/>
      <c r="B81" s="24"/>
      <c r="C81" s="24"/>
      <c r="D81" s="24"/>
      <c r="E81" s="24"/>
      <c r="F81" s="24"/>
      <c r="G81" s="24"/>
    </row>
    <row r="82" spans="1:7" ht="15.75" customHeight="1">
      <c r="A82" s="24"/>
      <c r="B82" s="24"/>
      <c r="C82" s="24"/>
      <c r="D82" s="24"/>
      <c r="E82" s="24"/>
      <c r="F82" s="24"/>
      <c r="G82" s="24"/>
    </row>
    <row r="83" spans="1:7" ht="15.75" customHeight="1">
      <c r="A83" s="24"/>
      <c r="B83" s="24"/>
      <c r="C83" s="24"/>
      <c r="D83" s="24"/>
      <c r="E83" s="24"/>
      <c r="F83" s="24"/>
      <c r="G83" s="24"/>
    </row>
    <row r="84" spans="1:7" ht="15.75" customHeight="1">
      <c r="A84" s="24"/>
      <c r="B84" s="24"/>
      <c r="C84" s="24"/>
      <c r="D84" s="24"/>
      <c r="E84" s="24"/>
      <c r="F84" s="24"/>
      <c r="G84" s="24"/>
    </row>
    <row r="85" spans="1:7" ht="15.75" customHeight="1">
      <c r="A85" s="24"/>
      <c r="B85" s="24"/>
      <c r="C85" s="24"/>
      <c r="D85" s="24"/>
      <c r="E85" s="24"/>
      <c r="F85" s="24"/>
      <c r="G85" s="24"/>
    </row>
    <row r="86" spans="1:7" ht="15.75" customHeight="1">
      <c r="A86" s="24"/>
      <c r="B86" s="24"/>
      <c r="C86" s="24"/>
      <c r="D86" s="24"/>
      <c r="E86" s="24"/>
      <c r="F86" s="24"/>
      <c r="G86" s="24"/>
    </row>
    <row r="87" spans="1:7" ht="15.75" customHeight="1">
      <c r="A87" s="24"/>
      <c r="B87" s="24"/>
      <c r="C87" s="24"/>
      <c r="D87" s="24"/>
      <c r="E87" s="24"/>
      <c r="F87" s="24"/>
      <c r="G87" s="24"/>
    </row>
    <row r="88" spans="1:7" ht="15.75" customHeight="1">
      <c r="A88" s="24"/>
      <c r="B88" s="24"/>
      <c r="C88" s="24"/>
      <c r="D88" s="24"/>
      <c r="E88" s="24"/>
      <c r="F88" s="24"/>
      <c r="G88" s="24"/>
    </row>
    <row r="89" spans="1:7" ht="15.75" customHeight="1">
      <c r="A89" s="24"/>
      <c r="B89" s="24"/>
      <c r="C89" s="24"/>
      <c r="D89" s="24"/>
      <c r="E89" s="24"/>
      <c r="F89" s="24"/>
      <c r="G89" s="24"/>
    </row>
    <row r="90" spans="1:7" ht="15.75" customHeight="1">
      <c r="A90" s="24"/>
      <c r="B90" s="24"/>
      <c r="C90" s="24"/>
      <c r="D90" s="24"/>
      <c r="E90" s="24"/>
      <c r="F90" s="24"/>
      <c r="G90" s="24"/>
    </row>
    <row r="91" spans="1:7" ht="15.75" customHeight="1">
      <c r="A91" s="24"/>
      <c r="B91" s="24"/>
      <c r="C91" s="24"/>
      <c r="D91" s="24"/>
      <c r="E91" s="24"/>
      <c r="F91" s="24"/>
      <c r="G91" s="24"/>
    </row>
    <row r="92" spans="1:7" ht="15.75" customHeight="1">
      <c r="A92" s="24"/>
      <c r="B92" s="24"/>
      <c r="C92" s="24"/>
      <c r="D92" s="24"/>
      <c r="E92" s="24"/>
      <c r="F92" s="24"/>
      <c r="G92" s="24"/>
    </row>
    <row r="93" spans="1:7" ht="15.75" customHeight="1">
      <c r="A93" s="24"/>
      <c r="B93" s="24"/>
      <c r="C93" s="24"/>
      <c r="D93" s="24"/>
      <c r="E93" s="24"/>
      <c r="F93" s="24"/>
      <c r="G93" s="24"/>
    </row>
    <row r="94" spans="1:7" ht="15.75" customHeight="1">
      <c r="A94" s="24"/>
      <c r="B94" s="24"/>
      <c r="C94" s="24"/>
      <c r="D94" s="24"/>
      <c r="E94" s="24"/>
      <c r="F94" s="24"/>
      <c r="G94" s="24"/>
    </row>
    <row r="95" spans="1:7" ht="15.75" customHeight="1">
      <c r="A95" s="24"/>
      <c r="B95" s="24"/>
      <c r="C95" s="24"/>
      <c r="D95" s="24"/>
      <c r="E95" s="24"/>
      <c r="F95" s="24"/>
      <c r="G95" s="24"/>
    </row>
    <row r="96" spans="1:7" ht="15.75" customHeight="1">
      <c r="A96" s="24"/>
      <c r="B96" s="24"/>
      <c r="C96" s="24"/>
      <c r="D96" s="24"/>
      <c r="E96" s="24"/>
      <c r="F96" s="24"/>
      <c r="G96" s="24"/>
    </row>
    <row r="97" spans="1:7" ht="15.75" customHeight="1">
      <c r="A97" s="24"/>
      <c r="B97" s="24"/>
      <c r="C97" s="24"/>
      <c r="D97" s="24"/>
      <c r="E97" s="24"/>
      <c r="F97" s="24"/>
      <c r="G97" s="24"/>
    </row>
    <row r="98" spans="1:7" ht="15.75" customHeight="1">
      <c r="A98" s="24"/>
      <c r="B98" s="24"/>
      <c r="C98" s="24"/>
      <c r="D98" s="24"/>
      <c r="E98" s="24"/>
      <c r="F98" s="24"/>
      <c r="G98" s="24"/>
    </row>
    <row r="99" spans="1:7" ht="15.75" customHeight="1">
      <c r="A99" s="24"/>
      <c r="B99" s="24"/>
      <c r="C99" s="24"/>
      <c r="D99" s="24"/>
      <c r="E99" s="24"/>
      <c r="F99" s="24"/>
      <c r="G99" s="24"/>
    </row>
    <row r="100" spans="1:7" ht="15.75" customHeight="1">
      <c r="A100" s="24"/>
      <c r="B100" s="24"/>
      <c r="C100" s="24"/>
      <c r="D100" s="24"/>
      <c r="E100" s="24"/>
      <c r="F100" s="24"/>
      <c r="G100" s="24"/>
    </row>
    <row r="101" spans="1:7" ht="15.75" customHeight="1">
      <c r="A101" s="24"/>
      <c r="B101" s="24"/>
      <c r="C101" s="24"/>
      <c r="D101" s="24"/>
      <c r="E101" s="24"/>
      <c r="F101" s="24"/>
      <c r="G101" s="24"/>
    </row>
    <row r="102" spans="1:7" ht="15.75" customHeight="1">
      <c r="A102" s="24"/>
      <c r="B102" s="24"/>
      <c r="C102" s="24"/>
      <c r="D102" s="24"/>
      <c r="E102" s="24"/>
      <c r="F102" s="24"/>
      <c r="G102" s="24"/>
    </row>
    <row r="103" spans="1:7" ht="15.75" customHeight="1">
      <c r="A103" s="24"/>
      <c r="B103" s="24"/>
      <c r="C103" s="24"/>
      <c r="D103" s="24"/>
      <c r="E103" s="24"/>
      <c r="F103" s="24"/>
      <c r="G103" s="24"/>
    </row>
    <row r="104" spans="1:7" ht="15.75" customHeight="1">
      <c r="A104" s="24"/>
      <c r="B104" s="24"/>
      <c r="C104" s="24"/>
      <c r="D104" s="24"/>
      <c r="E104" s="24"/>
      <c r="F104" s="24"/>
      <c r="G104" s="24"/>
    </row>
    <row r="105" spans="1:7" ht="15.75" customHeight="1">
      <c r="A105" s="24"/>
      <c r="B105" s="24"/>
      <c r="C105" s="24"/>
      <c r="D105" s="24"/>
      <c r="E105" s="24"/>
      <c r="F105" s="24"/>
      <c r="G105" s="24"/>
    </row>
    <row r="106" spans="1:7" ht="15.75" customHeight="1">
      <c r="A106" s="24"/>
      <c r="B106" s="24"/>
      <c r="C106" s="24"/>
      <c r="D106" s="24"/>
      <c r="E106" s="24"/>
      <c r="F106" s="24"/>
      <c r="G106" s="24"/>
    </row>
    <row r="107" spans="1:7" ht="15.75" customHeight="1">
      <c r="A107" s="24"/>
      <c r="B107" s="24"/>
      <c r="C107" s="24"/>
      <c r="D107" s="24"/>
      <c r="E107" s="24"/>
      <c r="F107" s="24"/>
      <c r="G107" s="24"/>
    </row>
    <row r="108" spans="1:7" ht="15.75" customHeight="1">
      <c r="A108" s="24"/>
      <c r="B108" s="24"/>
      <c r="C108" s="24"/>
      <c r="D108" s="24"/>
      <c r="E108" s="24"/>
      <c r="F108" s="24"/>
      <c r="G108" s="24"/>
    </row>
    <row r="109" spans="1:7" ht="15.75" customHeight="1">
      <c r="A109" s="24"/>
      <c r="B109" s="24"/>
      <c r="C109" s="24"/>
      <c r="D109" s="24"/>
      <c r="E109" s="24"/>
      <c r="F109" s="24"/>
      <c r="G109" s="24"/>
    </row>
    <row r="110" spans="1:7" ht="15.75" customHeight="1">
      <c r="A110" s="24"/>
      <c r="B110" s="24"/>
      <c r="C110" s="24"/>
      <c r="D110" s="24"/>
      <c r="E110" s="24"/>
      <c r="F110" s="24"/>
      <c r="G110" s="24"/>
    </row>
    <row r="111" spans="1:7" ht="15.75" customHeight="1">
      <c r="A111" s="24"/>
      <c r="B111" s="24"/>
      <c r="C111" s="24"/>
      <c r="D111" s="24"/>
      <c r="E111" s="24"/>
      <c r="F111" s="24"/>
      <c r="G111" s="24"/>
    </row>
    <row r="112" spans="1:7" ht="15.75" customHeight="1">
      <c r="A112" s="24"/>
      <c r="B112" s="24"/>
      <c r="C112" s="24"/>
      <c r="D112" s="24"/>
      <c r="E112" s="24"/>
      <c r="F112" s="24"/>
      <c r="G112" s="24"/>
    </row>
    <row r="113" spans="1:7" ht="15.75" customHeight="1">
      <c r="A113" s="24"/>
      <c r="B113" s="24"/>
      <c r="C113" s="24"/>
      <c r="D113" s="24"/>
      <c r="E113" s="24"/>
      <c r="F113" s="24"/>
      <c r="G113" s="24"/>
    </row>
    <row r="114" spans="1:7" ht="15.75" customHeight="1">
      <c r="A114" s="24"/>
      <c r="B114" s="24"/>
      <c r="C114" s="24"/>
      <c r="D114" s="24"/>
      <c r="E114" s="24"/>
      <c r="F114" s="24"/>
      <c r="G114" s="24"/>
    </row>
    <row r="115" spans="1:7" ht="15.75" customHeight="1">
      <c r="A115" s="24"/>
      <c r="B115" s="24"/>
      <c r="C115" s="24"/>
      <c r="D115" s="24"/>
      <c r="E115" s="24"/>
      <c r="F115" s="24"/>
      <c r="G115" s="24"/>
    </row>
    <row r="116" spans="1:7" ht="15.75" customHeight="1">
      <c r="A116" s="24"/>
      <c r="B116" s="24"/>
      <c r="C116" s="24"/>
      <c r="D116" s="24"/>
      <c r="E116" s="24"/>
      <c r="F116" s="24"/>
      <c r="G116" s="24"/>
    </row>
    <row r="117" spans="1:7" ht="15.75" customHeight="1">
      <c r="A117" s="24"/>
      <c r="B117" s="24"/>
      <c r="C117" s="24"/>
      <c r="D117" s="24"/>
      <c r="E117" s="24"/>
      <c r="F117" s="24"/>
      <c r="G117" s="24"/>
    </row>
    <row r="118" spans="1:7" ht="15.75" customHeight="1">
      <c r="A118" s="24"/>
      <c r="B118" s="24"/>
      <c r="C118" s="24"/>
      <c r="D118" s="24"/>
      <c r="E118" s="24"/>
      <c r="F118" s="24"/>
      <c r="G118" s="24"/>
    </row>
    <row r="119" spans="1:7" ht="15.75" customHeight="1">
      <c r="A119" s="24"/>
      <c r="B119" s="24"/>
      <c r="C119" s="24"/>
      <c r="D119" s="24"/>
      <c r="E119" s="24"/>
      <c r="F119" s="24"/>
      <c r="G119" s="24"/>
    </row>
    <row r="120" spans="1:7" ht="15.75" customHeight="1">
      <c r="A120" s="24"/>
      <c r="B120" s="24"/>
      <c r="C120" s="24"/>
      <c r="D120" s="24"/>
      <c r="E120" s="24"/>
      <c r="F120" s="24"/>
      <c r="G120" s="24"/>
    </row>
    <row r="121" spans="1:7" ht="15.75" customHeight="1">
      <c r="A121" s="24"/>
      <c r="B121" s="24"/>
      <c r="C121" s="24"/>
      <c r="D121" s="24"/>
      <c r="E121" s="24"/>
      <c r="F121" s="24"/>
      <c r="G121" s="24"/>
    </row>
    <row r="122" spans="1:7" ht="15.75" customHeight="1">
      <c r="A122" s="24"/>
      <c r="B122" s="24"/>
      <c r="C122" s="24"/>
      <c r="D122" s="24"/>
      <c r="E122" s="24"/>
      <c r="F122" s="24"/>
      <c r="G122" s="24"/>
    </row>
    <row r="123" spans="1:7" ht="15.75" customHeight="1">
      <c r="A123" s="24"/>
      <c r="B123" s="24"/>
      <c r="C123" s="24"/>
      <c r="D123" s="24"/>
      <c r="E123" s="24"/>
      <c r="F123" s="24"/>
      <c r="G123" s="24"/>
    </row>
    <row r="124" spans="1:7" ht="15.75" customHeight="1">
      <c r="A124" s="24"/>
      <c r="B124" s="24"/>
      <c r="C124" s="24"/>
      <c r="D124" s="24"/>
      <c r="E124" s="24"/>
      <c r="F124" s="24"/>
      <c r="G124" s="24"/>
    </row>
    <row r="125" spans="1:7" ht="15.75" customHeight="1">
      <c r="A125" s="24"/>
      <c r="B125" s="24"/>
      <c r="C125" s="24"/>
      <c r="D125" s="24"/>
      <c r="E125" s="24"/>
      <c r="F125" s="24"/>
      <c r="G125" s="24"/>
    </row>
    <row r="126" spans="1:7" ht="15.75" customHeight="1">
      <c r="A126" s="24"/>
      <c r="B126" s="24"/>
      <c r="C126" s="24"/>
      <c r="D126" s="24"/>
      <c r="E126" s="24"/>
      <c r="F126" s="24"/>
      <c r="G126" s="24"/>
    </row>
    <row r="127" spans="1:7" ht="15.75" customHeight="1">
      <c r="A127" s="24"/>
      <c r="B127" s="24"/>
      <c r="C127" s="24"/>
      <c r="D127" s="24"/>
      <c r="E127" s="24"/>
      <c r="F127" s="24"/>
      <c r="G127" s="24"/>
    </row>
    <row r="128" spans="1:7" ht="15.75" customHeight="1">
      <c r="A128" s="24"/>
      <c r="B128" s="24"/>
      <c r="C128" s="24"/>
      <c r="D128" s="24"/>
      <c r="E128" s="24"/>
      <c r="F128" s="24"/>
      <c r="G128" s="24"/>
    </row>
    <row r="129" spans="1:7" ht="15.75" customHeight="1">
      <c r="A129" s="24"/>
      <c r="B129" s="24"/>
      <c r="C129" s="24"/>
      <c r="D129" s="24"/>
      <c r="E129" s="24"/>
      <c r="F129" s="24"/>
      <c r="G129" s="24"/>
    </row>
    <row r="130" spans="1:7" ht="15.75" customHeight="1">
      <c r="A130" s="24"/>
      <c r="B130" s="24"/>
      <c r="C130" s="24"/>
      <c r="D130" s="24"/>
      <c r="E130" s="24"/>
      <c r="F130" s="24"/>
      <c r="G130" s="24"/>
    </row>
    <row r="131" spans="1:7" ht="15.75" customHeight="1">
      <c r="A131" s="24"/>
      <c r="B131" s="24"/>
      <c r="C131" s="24"/>
      <c r="D131" s="24"/>
      <c r="E131" s="24"/>
      <c r="F131" s="24"/>
      <c r="G131" s="24"/>
    </row>
    <row r="132" spans="1:7" ht="15.75" customHeight="1">
      <c r="A132" s="24"/>
      <c r="B132" s="24"/>
      <c r="C132" s="24"/>
      <c r="D132" s="24"/>
      <c r="E132" s="24"/>
      <c r="F132" s="24"/>
      <c r="G132" s="24"/>
    </row>
    <row r="133" spans="1:7" ht="15.75" customHeight="1">
      <c r="A133" s="24"/>
      <c r="B133" s="24"/>
      <c r="C133" s="24"/>
      <c r="D133" s="24"/>
      <c r="E133" s="24"/>
      <c r="F133" s="24"/>
      <c r="G133" s="24"/>
    </row>
    <row r="134" spans="1:7" ht="15.75" customHeight="1">
      <c r="A134" s="24"/>
      <c r="B134" s="24"/>
      <c r="C134" s="24"/>
      <c r="D134" s="24"/>
      <c r="E134" s="24"/>
      <c r="F134" s="24"/>
      <c r="G134" s="24"/>
    </row>
    <row r="135" spans="1:7" ht="15.75" customHeight="1">
      <c r="A135" s="24"/>
      <c r="B135" s="24"/>
      <c r="C135" s="24"/>
      <c r="D135" s="24"/>
      <c r="E135" s="24"/>
      <c r="F135" s="24"/>
      <c r="G135" s="24"/>
    </row>
    <row r="136" spans="1:7" ht="15.75" customHeight="1">
      <c r="A136" s="24"/>
      <c r="B136" s="24"/>
      <c r="C136" s="24"/>
      <c r="D136" s="24"/>
      <c r="E136" s="24"/>
      <c r="F136" s="24"/>
      <c r="G136" s="24"/>
    </row>
    <row r="137" spans="1:7" ht="15.75" customHeight="1">
      <c r="A137" s="24"/>
      <c r="B137" s="24"/>
      <c r="C137" s="24"/>
      <c r="D137" s="24"/>
      <c r="E137" s="24"/>
      <c r="F137" s="24"/>
      <c r="G137" s="24"/>
    </row>
    <row r="138" spans="1:7" ht="15.75" customHeight="1">
      <c r="A138" s="24"/>
      <c r="B138" s="24"/>
      <c r="C138" s="24"/>
      <c r="D138" s="24"/>
      <c r="E138" s="24"/>
      <c r="F138" s="24"/>
      <c r="G138" s="24"/>
    </row>
    <row r="139" spans="1:7" ht="15.75" customHeight="1">
      <c r="A139" s="24"/>
      <c r="B139" s="24"/>
      <c r="C139" s="24"/>
      <c r="D139" s="24"/>
      <c r="E139" s="24"/>
      <c r="F139" s="24"/>
      <c r="G139" s="24"/>
    </row>
    <row r="140" spans="1:7" ht="15.75" customHeight="1">
      <c r="A140" s="24"/>
      <c r="B140" s="24"/>
      <c r="C140" s="24"/>
      <c r="D140" s="24"/>
      <c r="E140" s="24"/>
      <c r="F140" s="24"/>
      <c r="G140" s="24"/>
    </row>
    <row r="141" spans="1:7" ht="15.75" customHeight="1">
      <c r="A141" s="24"/>
      <c r="B141" s="24"/>
      <c r="C141" s="24"/>
      <c r="D141" s="24"/>
      <c r="E141" s="24"/>
      <c r="F141" s="24"/>
      <c r="G141" s="24"/>
    </row>
    <row r="142" spans="1:7" ht="15.75" customHeight="1">
      <c r="A142" s="24"/>
      <c r="B142" s="24"/>
      <c r="C142" s="24"/>
      <c r="D142" s="24"/>
      <c r="E142" s="24"/>
      <c r="F142" s="24"/>
      <c r="G142" s="24"/>
    </row>
    <row r="143" spans="1:7" ht="15.75" customHeight="1">
      <c r="A143" s="24"/>
      <c r="B143" s="24"/>
      <c r="C143" s="24"/>
      <c r="D143" s="24"/>
      <c r="E143" s="24"/>
      <c r="F143" s="24"/>
      <c r="G143" s="24"/>
    </row>
    <row r="144" spans="1:7" ht="15.75" customHeight="1">
      <c r="A144" s="24"/>
      <c r="B144" s="24"/>
      <c r="C144" s="24"/>
      <c r="D144" s="24"/>
      <c r="E144" s="24"/>
      <c r="F144" s="24"/>
      <c r="G144" s="24"/>
    </row>
    <row r="145" spans="1:7" ht="15.75" customHeight="1">
      <c r="A145" s="24"/>
      <c r="B145" s="24"/>
      <c r="C145" s="24"/>
      <c r="D145" s="24"/>
      <c r="E145" s="24"/>
      <c r="F145" s="24"/>
      <c r="G145" s="24"/>
    </row>
    <row r="146" spans="1:7" ht="15.75" customHeight="1">
      <c r="A146" s="24"/>
      <c r="B146" s="24"/>
      <c r="C146" s="24"/>
      <c r="D146" s="24"/>
      <c r="E146" s="24"/>
      <c r="F146" s="24"/>
      <c r="G146" s="24"/>
    </row>
    <row r="147" spans="1:7" ht="15.75" customHeight="1">
      <c r="A147" s="24"/>
      <c r="B147" s="24"/>
      <c r="C147" s="24"/>
      <c r="D147" s="24"/>
      <c r="E147" s="24"/>
      <c r="F147" s="24"/>
      <c r="G147" s="24"/>
    </row>
    <row r="148" spans="1:7" ht="15.75" customHeight="1">
      <c r="A148" s="24"/>
      <c r="B148" s="24"/>
      <c r="C148" s="24"/>
      <c r="D148" s="24"/>
      <c r="E148" s="24"/>
      <c r="F148" s="24"/>
      <c r="G148" s="24"/>
    </row>
    <row r="149" spans="1:7" ht="15.75" customHeight="1">
      <c r="A149" s="24"/>
      <c r="B149" s="24"/>
      <c r="C149" s="24"/>
      <c r="D149" s="24"/>
      <c r="E149" s="24"/>
      <c r="F149" s="24"/>
      <c r="G149" s="24"/>
    </row>
    <row r="150" spans="1:7" ht="15.75" customHeight="1">
      <c r="A150" s="24"/>
      <c r="B150" s="24"/>
      <c r="C150" s="24"/>
      <c r="D150" s="24"/>
      <c r="E150" s="24"/>
      <c r="F150" s="24"/>
      <c r="G150" s="24"/>
    </row>
    <row r="151" spans="1:7" ht="15.75" customHeight="1">
      <c r="A151" s="24"/>
      <c r="B151" s="24"/>
      <c r="C151" s="24"/>
      <c r="D151" s="24"/>
      <c r="E151" s="24"/>
      <c r="F151" s="24"/>
      <c r="G151" s="24"/>
    </row>
    <row r="152" spans="1:7" ht="15.75" customHeight="1">
      <c r="A152" s="24"/>
      <c r="B152" s="24"/>
      <c r="C152" s="24"/>
      <c r="D152" s="24"/>
      <c r="E152" s="24"/>
      <c r="F152" s="24"/>
      <c r="G152" s="24"/>
    </row>
    <row r="153" spans="1:7" ht="15.75" customHeight="1">
      <c r="A153" s="24"/>
      <c r="B153" s="24"/>
      <c r="C153" s="24"/>
      <c r="D153" s="24"/>
      <c r="E153" s="24"/>
      <c r="F153" s="24"/>
      <c r="G153" s="24"/>
    </row>
    <row r="154" spans="1:7" ht="15.75" customHeight="1">
      <c r="A154" s="24"/>
      <c r="B154" s="24"/>
      <c r="C154" s="24"/>
      <c r="D154" s="24"/>
      <c r="E154" s="24"/>
      <c r="F154" s="24"/>
      <c r="G154" s="24"/>
    </row>
    <row r="155" spans="1:7" ht="15.75" customHeight="1">
      <c r="A155" s="24"/>
      <c r="B155" s="24"/>
      <c r="C155" s="24"/>
      <c r="D155" s="24"/>
      <c r="E155" s="24"/>
      <c r="F155" s="24"/>
      <c r="G155" s="24"/>
    </row>
    <row r="156" spans="1:7" ht="15.75" customHeight="1">
      <c r="A156" s="24"/>
      <c r="B156" s="24"/>
      <c r="C156" s="24"/>
      <c r="D156" s="24"/>
      <c r="E156" s="24"/>
      <c r="F156" s="24"/>
      <c r="G156" s="24"/>
    </row>
    <row r="157" spans="1:7" ht="15.75" customHeight="1">
      <c r="A157" s="24"/>
      <c r="B157" s="24"/>
      <c r="C157" s="24"/>
      <c r="D157" s="24"/>
      <c r="E157" s="24"/>
      <c r="F157" s="24"/>
      <c r="G157" s="24"/>
    </row>
    <row r="158" spans="1:7" ht="15.75" customHeight="1">
      <c r="A158" s="24"/>
      <c r="B158" s="24"/>
      <c r="C158" s="24"/>
      <c r="D158" s="24"/>
      <c r="E158" s="24"/>
      <c r="F158" s="24"/>
      <c r="G158" s="24"/>
    </row>
    <row r="159" spans="1:7" ht="15.75" customHeight="1">
      <c r="A159" s="24"/>
      <c r="B159" s="24"/>
      <c r="C159" s="24"/>
      <c r="D159" s="24"/>
      <c r="E159" s="24"/>
      <c r="F159" s="24"/>
      <c r="G159" s="24"/>
    </row>
    <row r="160" spans="1:7" ht="15.75" customHeight="1">
      <c r="A160" s="24"/>
      <c r="B160" s="24"/>
      <c r="C160" s="24"/>
      <c r="D160" s="24"/>
      <c r="E160" s="24"/>
      <c r="F160" s="24"/>
      <c r="G160" s="24"/>
    </row>
    <row r="161" spans="1:7" ht="15.75" customHeight="1">
      <c r="A161" s="24"/>
      <c r="B161" s="24"/>
      <c r="C161" s="24"/>
      <c r="D161" s="24"/>
      <c r="E161" s="24"/>
      <c r="F161" s="24"/>
      <c r="G161" s="24"/>
    </row>
    <row r="162" spans="1:7" ht="15.75" customHeight="1">
      <c r="A162" s="24"/>
      <c r="B162" s="24"/>
      <c r="C162" s="24"/>
      <c r="D162" s="24"/>
      <c r="E162" s="24"/>
      <c r="F162" s="24"/>
      <c r="G162" s="24"/>
    </row>
    <row r="163" spans="1:7" ht="15.75" customHeight="1">
      <c r="A163" s="24"/>
      <c r="B163" s="24"/>
      <c r="C163" s="24"/>
      <c r="D163" s="24"/>
      <c r="E163" s="24"/>
      <c r="F163" s="24"/>
      <c r="G163" s="24"/>
    </row>
    <row r="164" spans="1:7" ht="15.75" customHeight="1">
      <c r="A164" s="24"/>
      <c r="B164" s="24"/>
      <c r="C164" s="24"/>
      <c r="D164" s="24"/>
      <c r="E164" s="24"/>
      <c r="F164" s="24"/>
      <c r="G164" s="24"/>
    </row>
    <row r="165" spans="1:7" ht="15.75" customHeight="1">
      <c r="A165" s="24"/>
      <c r="B165" s="24"/>
      <c r="C165" s="24"/>
      <c r="D165" s="24"/>
      <c r="E165" s="24"/>
      <c r="F165" s="24"/>
      <c r="G165" s="24"/>
    </row>
    <row r="166" spans="1:7" ht="15.75" customHeight="1">
      <c r="A166" s="24"/>
      <c r="B166" s="24"/>
      <c r="C166" s="24"/>
      <c r="D166" s="24"/>
      <c r="E166" s="24"/>
      <c r="F166" s="24"/>
      <c r="G166" s="24"/>
    </row>
    <row r="167" spans="1:7" ht="15.75" customHeight="1">
      <c r="A167" s="24"/>
      <c r="B167" s="24"/>
      <c r="C167" s="24"/>
      <c r="D167" s="24"/>
      <c r="E167" s="24"/>
      <c r="F167" s="24"/>
      <c r="G167" s="24"/>
    </row>
    <row r="168" spans="1:7" ht="15.75" customHeight="1">
      <c r="A168" s="24"/>
      <c r="B168" s="24"/>
      <c r="C168" s="24"/>
      <c r="D168" s="24"/>
      <c r="E168" s="24"/>
      <c r="F168" s="24"/>
      <c r="G168" s="24"/>
    </row>
    <row r="169" spans="1:7" ht="15.75" customHeight="1">
      <c r="A169" s="24"/>
      <c r="B169" s="24"/>
      <c r="C169" s="24"/>
      <c r="D169" s="24"/>
      <c r="E169" s="24"/>
      <c r="F169" s="24"/>
      <c r="G169" s="24"/>
    </row>
    <row r="170" spans="1:7" ht="15.75" customHeight="1">
      <c r="A170" s="24"/>
      <c r="B170" s="24"/>
      <c r="C170" s="24"/>
      <c r="D170" s="24"/>
      <c r="E170" s="24"/>
      <c r="F170" s="24"/>
      <c r="G170" s="24"/>
    </row>
    <row r="171" spans="1:7" ht="15.75" customHeight="1">
      <c r="A171" s="24"/>
      <c r="B171" s="24"/>
      <c r="C171" s="24"/>
      <c r="D171" s="24"/>
      <c r="E171" s="24"/>
      <c r="F171" s="24"/>
      <c r="G171" s="24"/>
    </row>
    <row r="172" spans="1:7" ht="15.75" customHeight="1">
      <c r="A172" s="24"/>
      <c r="B172" s="24"/>
      <c r="C172" s="24"/>
      <c r="D172" s="24"/>
      <c r="E172" s="24"/>
      <c r="F172" s="24"/>
      <c r="G172" s="24"/>
    </row>
    <row r="173" spans="1:7" ht="15.75" customHeight="1">
      <c r="A173" s="24"/>
      <c r="B173" s="24"/>
      <c r="C173" s="24"/>
      <c r="D173" s="24"/>
      <c r="E173" s="24"/>
      <c r="F173" s="24"/>
      <c r="G173" s="24"/>
    </row>
    <row r="174" spans="1:7" ht="15.75" customHeight="1">
      <c r="A174" s="24"/>
      <c r="B174" s="24"/>
      <c r="C174" s="24"/>
      <c r="D174" s="24"/>
      <c r="E174" s="24"/>
      <c r="F174" s="24"/>
      <c r="G174" s="24"/>
    </row>
    <row r="175" spans="1:7" ht="15.75" customHeight="1">
      <c r="A175" s="24"/>
      <c r="B175" s="24"/>
      <c r="C175" s="24"/>
      <c r="D175" s="24"/>
      <c r="E175" s="24"/>
      <c r="F175" s="24"/>
      <c r="G175" s="24"/>
    </row>
    <row r="176" spans="1:7" ht="15.75" customHeight="1">
      <c r="A176" s="24"/>
      <c r="B176" s="24"/>
      <c r="C176" s="24"/>
      <c r="D176" s="24"/>
      <c r="E176" s="24"/>
      <c r="F176" s="24"/>
      <c r="G176" s="24"/>
    </row>
    <row r="177" spans="1:7" ht="15.75" customHeight="1">
      <c r="A177" s="24"/>
      <c r="B177" s="24"/>
      <c r="C177" s="24"/>
      <c r="D177" s="24"/>
      <c r="E177" s="24"/>
      <c r="F177" s="24"/>
      <c r="G177" s="24"/>
    </row>
    <row r="178" spans="1:7" ht="15.75" customHeight="1">
      <c r="A178" s="24"/>
      <c r="B178" s="24"/>
      <c r="C178" s="24"/>
      <c r="D178" s="24"/>
      <c r="E178" s="24"/>
      <c r="F178" s="24"/>
      <c r="G178" s="24"/>
    </row>
    <row r="179" spans="1:7" ht="15.75" customHeight="1">
      <c r="A179" s="24"/>
      <c r="B179" s="24"/>
      <c r="C179" s="24"/>
      <c r="D179" s="24"/>
      <c r="E179" s="24"/>
      <c r="F179" s="24"/>
      <c r="G179" s="24"/>
    </row>
    <row r="180" spans="1:7" ht="15.75" customHeight="1">
      <c r="A180" s="24"/>
      <c r="B180" s="24"/>
      <c r="C180" s="24"/>
      <c r="D180" s="24"/>
      <c r="E180" s="24"/>
      <c r="F180" s="24"/>
      <c r="G180" s="24"/>
    </row>
    <row r="181" spans="1:7" ht="15.75" customHeight="1">
      <c r="A181" s="24"/>
      <c r="B181" s="24"/>
      <c r="C181" s="24"/>
      <c r="D181" s="24"/>
      <c r="E181" s="24"/>
      <c r="F181" s="24"/>
      <c r="G181" s="24"/>
    </row>
    <row r="182" spans="1:7" ht="15.75" customHeight="1">
      <c r="A182" s="24"/>
      <c r="B182" s="24"/>
      <c r="C182" s="24"/>
      <c r="D182" s="24"/>
      <c r="E182" s="24"/>
      <c r="F182" s="24"/>
      <c r="G182" s="24"/>
    </row>
    <row r="183" spans="1:7" ht="15.75" customHeight="1">
      <c r="A183" s="24"/>
      <c r="B183" s="24"/>
      <c r="C183" s="24"/>
      <c r="D183" s="24"/>
      <c r="E183" s="24"/>
      <c r="F183" s="24"/>
      <c r="G183" s="24"/>
    </row>
    <row r="184" spans="1:7" ht="15.75" customHeight="1">
      <c r="A184" s="24"/>
      <c r="B184" s="24"/>
      <c r="C184" s="24"/>
      <c r="D184" s="24"/>
      <c r="E184" s="24"/>
      <c r="F184" s="24"/>
      <c r="G184" s="24"/>
    </row>
    <row r="185" spans="1:7" ht="15.75" customHeight="1">
      <c r="A185" s="24"/>
      <c r="B185" s="24"/>
      <c r="C185" s="24"/>
      <c r="D185" s="24"/>
      <c r="E185" s="24"/>
      <c r="F185" s="24"/>
      <c r="G185" s="24"/>
    </row>
    <row r="186" spans="1:7" ht="15.75" customHeight="1">
      <c r="A186" s="24"/>
      <c r="B186" s="24"/>
      <c r="C186" s="24"/>
      <c r="D186" s="24"/>
      <c r="E186" s="24"/>
      <c r="F186" s="24"/>
      <c r="G186" s="24"/>
    </row>
    <row r="187" spans="1:7" ht="15.75" customHeight="1">
      <c r="A187" s="24"/>
      <c r="B187" s="24"/>
      <c r="C187" s="24"/>
      <c r="D187" s="24"/>
      <c r="E187" s="24"/>
      <c r="F187" s="24"/>
      <c r="G187" s="24"/>
    </row>
    <row r="188" spans="1:7" ht="15.75" customHeight="1">
      <c r="A188" s="24"/>
      <c r="B188" s="24"/>
      <c r="C188" s="24"/>
      <c r="D188" s="24"/>
      <c r="E188" s="24"/>
      <c r="F188" s="24"/>
      <c r="G188" s="24"/>
    </row>
    <row r="189" spans="1:7" ht="15.75" customHeight="1">
      <c r="A189" s="24"/>
      <c r="B189" s="24"/>
      <c r="C189" s="24"/>
      <c r="D189" s="24"/>
      <c r="E189" s="24"/>
      <c r="F189" s="24"/>
      <c r="G189" s="24"/>
    </row>
    <row r="190" spans="1:7" ht="15.75" customHeight="1">
      <c r="A190" s="24"/>
      <c r="B190" s="24"/>
      <c r="C190" s="24"/>
      <c r="D190" s="24"/>
      <c r="E190" s="24"/>
      <c r="F190" s="24"/>
      <c r="G190" s="24"/>
    </row>
    <row r="191" spans="1:7" ht="15.75" customHeight="1">
      <c r="A191" s="24"/>
      <c r="B191" s="24"/>
      <c r="C191" s="24"/>
      <c r="D191" s="24"/>
      <c r="E191" s="24"/>
      <c r="F191" s="24"/>
      <c r="G191" s="24"/>
    </row>
    <row r="192" spans="1:7" ht="15.75" customHeight="1">
      <c r="A192" s="24"/>
      <c r="B192" s="24"/>
      <c r="C192" s="24"/>
      <c r="D192" s="24"/>
      <c r="E192" s="24"/>
      <c r="F192" s="24"/>
      <c r="G192" s="24"/>
    </row>
    <row r="193" spans="1:7" ht="15.75" customHeight="1">
      <c r="A193" s="24"/>
      <c r="B193" s="24"/>
      <c r="C193" s="24"/>
      <c r="D193" s="24"/>
      <c r="E193" s="24"/>
      <c r="F193" s="24"/>
      <c r="G193" s="24"/>
    </row>
    <row r="194" spans="1:7" ht="15.75" customHeight="1">
      <c r="A194" s="24"/>
      <c r="B194" s="24"/>
      <c r="C194" s="24"/>
      <c r="D194" s="24"/>
      <c r="E194" s="24"/>
      <c r="F194" s="24"/>
      <c r="G194" s="24"/>
    </row>
    <row r="195" spans="1:7" ht="15.75" customHeight="1">
      <c r="A195" s="24"/>
      <c r="B195" s="24"/>
      <c r="C195" s="24"/>
      <c r="D195" s="24"/>
      <c r="E195" s="24"/>
      <c r="F195" s="24"/>
      <c r="G195" s="24"/>
    </row>
    <row r="196" spans="1:7" ht="15.75" customHeight="1">
      <c r="A196" s="24"/>
      <c r="B196" s="24"/>
      <c r="C196" s="24"/>
      <c r="D196" s="24"/>
      <c r="E196" s="24"/>
      <c r="F196" s="24"/>
      <c r="G196" s="24"/>
    </row>
    <row r="197" spans="1:7" ht="15.75" customHeight="1">
      <c r="A197" s="24"/>
      <c r="B197" s="24"/>
      <c r="C197" s="24"/>
      <c r="D197" s="24"/>
      <c r="E197" s="24"/>
      <c r="F197" s="24"/>
      <c r="G197" s="24"/>
    </row>
    <row r="198" spans="1:7" ht="15.75" customHeight="1">
      <c r="A198" s="24"/>
      <c r="B198" s="24"/>
      <c r="C198" s="24"/>
      <c r="D198" s="24"/>
      <c r="E198" s="24"/>
      <c r="F198" s="24"/>
      <c r="G198" s="24"/>
    </row>
    <row r="199" spans="1:7" ht="15.75" customHeight="1">
      <c r="A199" s="24"/>
      <c r="B199" s="24"/>
      <c r="C199" s="24"/>
      <c r="D199" s="24"/>
      <c r="E199" s="24"/>
      <c r="F199" s="24"/>
      <c r="G199" s="24"/>
    </row>
    <row r="200" spans="1:7" ht="15.75" customHeight="1">
      <c r="A200" s="24"/>
      <c r="B200" s="24"/>
      <c r="C200" s="24"/>
      <c r="D200" s="24"/>
      <c r="E200" s="24"/>
      <c r="F200" s="24"/>
      <c r="G200" s="24"/>
    </row>
    <row r="201" spans="1:7" ht="15.75" customHeight="1">
      <c r="A201" s="24"/>
      <c r="B201" s="24"/>
      <c r="C201" s="24"/>
      <c r="D201" s="24"/>
      <c r="E201" s="24"/>
      <c r="F201" s="24"/>
      <c r="G201" s="24"/>
    </row>
    <row r="202" spans="1:7" ht="15.75" customHeight="1">
      <c r="A202" s="24"/>
      <c r="B202" s="24"/>
      <c r="C202" s="24"/>
      <c r="D202" s="24"/>
      <c r="E202" s="24"/>
      <c r="F202" s="24"/>
      <c r="G202" s="24"/>
    </row>
    <row r="203" spans="1:7" ht="15.75" customHeight="1">
      <c r="A203" s="24"/>
      <c r="B203" s="24"/>
      <c r="C203" s="24"/>
      <c r="D203" s="24"/>
      <c r="E203" s="24"/>
      <c r="F203" s="24"/>
      <c r="G203" s="24"/>
    </row>
    <row r="204" spans="1:7" ht="15.75" customHeight="1">
      <c r="A204" s="24"/>
      <c r="B204" s="24"/>
      <c r="C204" s="24"/>
      <c r="D204" s="24"/>
      <c r="E204" s="24"/>
      <c r="F204" s="24"/>
      <c r="G204" s="24"/>
    </row>
    <row r="205" spans="1:7" ht="15.75" customHeight="1">
      <c r="A205" s="24"/>
      <c r="B205" s="24"/>
      <c r="C205" s="24"/>
      <c r="D205" s="24"/>
      <c r="E205" s="24"/>
      <c r="F205" s="24"/>
      <c r="G205" s="24"/>
    </row>
    <row r="206" spans="1:7" ht="15.75" customHeight="1">
      <c r="A206" s="24"/>
      <c r="B206" s="24"/>
      <c r="C206" s="24"/>
      <c r="D206" s="24"/>
      <c r="E206" s="24"/>
      <c r="F206" s="24"/>
      <c r="G206" s="24"/>
    </row>
    <row r="207" spans="1:7" ht="15.75" customHeight="1">
      <c r="A207" s="24"/>
      <c r="B207" s="24"/>
      <c r="C207" s="24"/>
      <c r="D207" s="24"/>
      <c r="E207" s="24"/>
      <c r="F207" s="24"/>
      <c r="G207" s="24"/>
    </row>
    <row r="208" spans="1:7" ht="15.75" customHeight="1">
      <c r="A208" s="24"/>
      <c r="B208" s="24"/>
      <c r="C208" s="24"/>
      <c r="D208" s="24"/>
      <c r="E208" s="24"/>
      <c r="F208" s="24"/>
      <c r="G208" s="24"/>
    </row>
    <row r="209" spans="1:7" ht="15.75" customHeight="1">
      <c r="A209" s="24"/>
      <c r="B209" s="24"/>
      <c r="C209" s="24"/>
      <c r="D209" s="24"/>
      <c r="E209" s="24"/>
      <c r="F209" s="24"/>
      <c r="G209" s="24"/>
    </row>
    <row r="210" spans="1:7" ht="15.75" customHeight="1">
      <c r="A210" s="24"/>
      <c r="B210" s="24"/>
      <c r="C210" s="24"/>
      <c r="D210" s="24"/>
      <c r="E210" s="24"/>
      <c r="F210" s="24"/>
      <c r="G210" s="24"/>
    </row>
    <row r="211" spans="1:7" ht="15.75" customHeight="1">
      <c r="A211" s="24"/>
      <c r="B211" s="24"/>
      <c r="C211" s="24"/>
      <c r="D211" s="24"/>
      <c r="E211" s="24"/>
      <c r="F211" s="24"/>
      <c r="G211" s="24"/>
    </row>
    <row r="212" spans="1:7" ht="15.75" customHeight="1">
      <c r="A212" s="24"/>
      <c r="B212" s="24"/>
      <c r="C212" s="24"/>
      <c r="D212" s="24"/>
      <c r="E212" s="24"/>
      <c r="F212" s="24"/>
      <c r="G212" s="24"/>
    </row>
    <row r="213" spans="1:7" ht="15.75" customHeight="1">
      <c r="A213" s="24"/>
      <c r="B213" s="24"/>
      <c r="C213" s="24"/>
      <c r="D213" s="24"/>
      <c r="E213" s="24"/>
      <c r="F213" s="24"/>
      <c r="G213" s="24"/>
    </row>
    <row r="214" spans="1:7" ht="15.75" customHeight="1">
      <c r="A214" s="24"/>
      <c r="B214" s="24"/>
      <c r="C214" s="24"/>
      <c r="D214" s="24"/>
      <c r="E214" s="24"/>
      <c r="F214" s="24"/>
      <c r="G214" s="24"/>
    </row>
    <row r="215" spans="1:7" ht="15.75" customHeight="1">
      <c r="A215" s="24"/>
      <c r="B215" s="24"/>
      <c r="C215" s="24"/>
      <c r="D215" s="24"/>
      <c r="E215" s="24"/>
      <c r="F215" s="24"/>
      <c r="G215" s="24"/>
    </row>
    <row r="216" spans="1:7" ht="15.75" customHeight="1">
      <c r="A216" s="24"/>
      <c r="B216" s="24"/>
      <c r="C216" s="24"/>
      <c r="D216" s="24"/>
      <c r="E216" s="24"/>
      <c r="F216" s="24"/>
      <c r="G216" s="24"/>
    </row>
    <row r="217" spans="1:7" ht="15.75" customHeight="1">
      <c r="A217" s="24"/>
      <c r="B217" s="24"/>
      <c r="C217" s="24"/>
      <c r="D217" s="24"/>
      <c r="E217" s="24"/>
      <c r="F217" s="24"/>
      <c r="G217" s="24"/>
    </row>
    <row r="218" spans="1:7" ht="15.75" customHeight="1">
      <c r="A218" s="24"/>
      <c r="B218" s="24"/>
      <c r="C218" s="24"/>
      <c r="D218" s="24"/>
      <c r="E218" s="24"/>
      <c r="F218" s="24"/>
      <c r="G218" s="24"/>
    </row>
    <row r="219" spans="1:7" ht="15.75" customHeight="1">
      <c r="A219" s="24"/>
      <c r="B219" s="24"/>
      <c r="C219" s="24"/>
      <c r="D219" s="24"/>
      <c r="E219" s="24"/>
      <c r="F219" s="24"/>
      <c r="G219" s="24"/>
    </row>
    <row r="220" spans="1:7" ht="15.75" customHeight="1">
      <c r="A220" s="24"/>
      <c r="B220" s="24"/>
      <c r="C220" s="24"/>
      <c r="D220" s="24"/>
      <c r="E220" s="24"/>
      <c r="F220" s="24"/>
      <c r="G220" s="24"/>
    </row>
    <row r="221" spans="1:7" ht="15.75" customHeight="1">
      <c r="A221" s="24"/>
      <c r="B221" s="24"/>
      <c r="C221" s="24"/>
      <c r="D221" s="24"/>
      <c r="E221" s="24"/>
      <c r="F221" s="24"/>
      <c r="G221" s="24"/>
    </row>
    <row r="222" spans="1:7" ht="15.75" customHeight="1">
      <c r="A222" s="24"/>
      <c r="B222" s="24"/>
      <c r="C222" s="24"/>
      <c r="D222" s="24"/>
      <c r="E222" s="24"/>
      <c r="F222" s="24"/>
      <c r="G222" s="24"/>
    </row>
    <row r="223" spans="1:7" ht="15.75" customHeight="1">
      <c r="A223" s="24"/>
      <c r="B223" s="24"/>
      <c r="C223" s="24"/>
      <c r="D223" s="24"/>
      <c r="E223" s="24"/>
      <c r="F223" s="24"/>
      <c r="G223" s="24"/>
    </row>
    <row r="224" spans="1:7" ht="15.75" customHeight="1">
      <c r="A224" s="24"/>
      <c r="B224" s="24"/>
      <c r="C224" s="24"/>
      <c r="D224" s="24"/>
      <c r="E224" s="24"/>
      <c r="F224" s="24"/>
      <c r="G224" s="24"/>
    </row>
    <row r="225" spans="1:7" ht="15.75" customHeight="1">
      <c r="A225" s="24"/>
      <c r="B225" s="24"/>
      <c r="C225" s="24"/>
      <c r="D225" s="24"/>
      <c r="E225" s="24"/>
      <c r="F225" s="24"/>
      <c r="G225" s="24"/>
    </row>
    <row r="226" spans="1:7" ht="15.75" customHeight="1">
      <c r="A226" s="24"/>
      <c r="B226" s="24"/>
      <c r="C226" s="24"/>
      <c r="D226" s="24"/>
      <c r="E226" s="24"/>
      <c r="F226" s="24"/>
      <c r="G226" s="24"/>
    </row>
    <row r="227" spans="1:7" ht="15.75" customHeight="1">
      <c r="A227" s="24"/>
      <c r="B227" s="24"/>
      <c r="C227" s="24"/>
      <c r="D227" s="24"/>
      <c r="E227" s="24"/>
      <c r="F227" s="24"/>
      <c r="G227" s="24"/>
    </row>
    <row r="228" spans="1:7" ht="15.75" customHeight="1">
      <c r="A228" s="24"/>
      <c r="B228" s="24"/>
      <c r="C228" s="24"/>
      <c r="D228" s="24"/>
      <c r="E228" s="24"/>
      <c r="F228" s="24"/>
      <c r="G228" s="24"/>
    </row>
    <row r="229" spans="1:7" ht="15.75" customHeight="1">
      <c r="A229" s="24"/>
      <c r="B229" s="24"/>
      <c r="C229" s="24"/>
      <c r="D229" s="24"/>
      <c r="E229" s="24"/>
      <c r="F229" s="24"/>
      <c r="G229" s="24"/>
    </row>
    <row r="230" spans="1:7" ht="15.75" customHeight="1">
      <c r="A230" s="24"/>
      <c r="B230" s="24"/>
      <c r="C230" s="24"/>
      <c r="D230" s="24"/>
      <c r="E230" s="24"/>
      <c r="F230" s="24"/>
      <c r="G230" s="24"/>
    </row>
    <row r="231" spans="1:7" ht="15.75" customHeight="1">
      <c r="A231" s="24"/>
      <c r="B231" s="24"/>
      <c r="C231" s="24"/>
      <c r="D231" s="24"/>
      <c r="E231" s="24"/>
      <c r="F231" s="24"/>
      <c r="G231" s="24"/>
    </row>
    <row r="232" spans="1:7" ht="15.75" customHeight="1">
      <c r="A232" s="24"/>
      <c r="B232" s="24"/>
      <c r="C232" s="24"/>
      <c r="D232" s="24"/>
      <c r="E232" s="24"/>
      <c r="F232" s="24"/>
      <c r="G232" s="24"/>
    </row>
    <row r="233" spans="1:7" ht="15.75" customHeight="1">
      <c r="A233" s="24"/>
      <c r="B233" s="24"/>
      <c r="C233" s="24"/>
      <c r="D233" s="24"/>
      <c r="E233" s="24"/>
      <c r="F233" s="24"/>
      <c r="G233" s="24"/>
    </row>
    <row r="234" spans="1:7" ht="15.75" customHeight="1">
      <c r="A234" s="24"/>
      <c r="B234" s="24"/>
      <c r="C234" s="24"/>
      <c r="D234" s="24"/>
      <c r="E234" s="24"/>
      <c r="F234" s="24"/>
      <c r="G234" s="24"/>
    </row>
    <row r="235" spans="1:7" ht="15.75" customHeight="1">
      <c r="A235" s="24"/>
      <c r="B235" s="24"/>
      <c r="C235" s="24"/>
      <c r="D235" s="24"/>
      <c r="E235" s="24"/>
      <c r="F235" s="24"/>
      <c r="G235" s="24"/>
    </row>
    <row r="236" spans="1:7" ht="15.75" customHeight="1">
      <c r="A236" s="24"/>
      <c r="B236" s="24"/>
      <c r="C236" s="24"/>
      <c r="D236" s="24"/>
      <c r="E236" s="24"/>
      <c r="F236" s="24"/>
      <c r="G236" s="24"/>
    </row>
    <row r="237" spans="1:7" ht="15.75" customHeight="1">
      <c r="A237" s="24"/>
      <c r="B237" s="24"/>
      <c r="C237" s="24"/>
      <c r="D237" s="24"/>
      <c r="E237" s="24"/>
      <c r="F237" s="24"/>
      <c r="G237" s="24"/>
    </row>
    <row r="238" spans="1:7" ht="15.75" customHeight="1">
      <c r="A238" s="24"/>
      <c r="B238" s="24"/>
      <c r="C238" s="24"/>
      <c r="D238" s="24"/>
      <c r="E238" s="24"/>
      <c r="F238" s="24"/>
      <c r="G238" s="24"/>
    </row>
    <row r="239" spans="1:7" ht="15.75" customHeight="1">
      <c r="A239" s="24"/>
      <c r="B239" s="24"/>
      <c r="C239" s="24"/>
      <c r="D239" s="24"/>
      <c r="E239" s="24"/>
      <c r="F239" s="24"/>
      <c r="G239" s="24"/>
    </row>
    <row r="240" spans="1:7" ht="15.75" customHeight="1">
      <c r="A240" s="24"/>
      <c r="B240" s="24"/>
      <c r="C240" s="24"/>
      <c r="D240" s="24"/>
      <c r="E240" s="24"/>
      <c r="F240" s="24"/>
      <c r="G240" s="24"/>
    </row>
    <row r="241" spans="1:7" ht="15.75" customHeight="1">
      <c r="A241" s="24"/>
      <c r="B241" s="24"/>
      <c r="C241" s="24"/>
      <c r="D241" s="24"/>
      <c r="E241" s="24"/>
      <c r="F241" s="24"/>
      <c r="G241" s="24"/>
    </row>
    <row r="242" spans="1:7" ht="15.75" customHeight="1">
      <c r="A242" s="24"/>
      <c r="B242" s="24"/>
      <c r="C242" s="24"/>
      <c r="D242" s="24"/>
      <c r="E242" s="24"/>
      <c r="F242" s="24"/>
      <c r="G242" s="24"/>
    </row>
    <row r="243" spans="1:7" ht="15.75" customHeight="1">
      <c r="A243" s="24"/>
      <c r="B243" s="24"/>
      <c r="C243" s="24"/>
      <c r="D243" s="24"/>
      <c r="E243" s="24"/>
      <c r="F243" s="24"/>
      <c r="G243" s="24"/>
    </row>
    <row r="244" spans="1:7" ht="15.75" customHeight="1">
      <c r="A244" s="24"/>
      <c r="B244" s="24"/>
      <c r="C244" s="24"/>
      <c r="D244" s="24"/>
      <c r="E244" s="24"/>
      <c r="F244" s="24"/>
      <c r="G244" s="24"/>
    </row>
    <row r="245" spans="1:7" ht="15.75" customHeight="1">
      <c r="A245" s="24"/>
      <c r="B245" s="24"/>
      <c r="C245" s="24"/>
      <c r="D245" s="24"/>
      <c r="E245" s="24"/>
      <c r="F245" s="24"/>
      <c r="G245" s="24"/>
    </row>
    <row r="246" spans="1:7" ht="15.75" customHeight="1">
      <c r="A246" s="24"/>
      <c r="B246" s="24"/>
      <c r="C246" s="24"/>
      <c r="D246" s="24"/>
      <c r="E246" s="24"/>
      <c r="F246" s="24"/>
      <c r="G246" s="24"/>
    </row>
    <row r="247" spans="1:7" ht="15.75" customHeight="1">
      <c r="A247" s="24"/>
      <c r="B247" s="24"/>
      <c r="C247" s="24"/>
      <c r="D247" s="24"/>
      <c r="E247" s="24"/>
      <c r="F247" s="24"/>
      <c r="G247" s="24"/>
    </row>
    <row r="248" spans="1:7" ht="15.75" customHeight="1">
      <c r="A248" s="24"/>
      <c r="B248" s="24"/>
      <c r="C248" s="24"/>
      <c r="D248" s="24"/>
      <c r="E248" s="24"/>
      <c r="F248" s="24"/>
      <c r="G248" s="24"/>
    </row>
    <row r="249" spans="1:7" ht="15.75" customHeight="1">
      <c r="A249" s="24"/>
      <c r="B249" s="24"/>
      <c r="C249" s="24"/>
      <c r="D249" s="24"/>
      <c r="E249" s="24"/>
      <c r="F249" s="24"/>
      <c r="G249" s="24"/>
    </row>
    <row r="250" spans="1:7" ht="15.75" customHeight="1">
      <c r="A250" s="24"/>
      <c r="B250" s="24"/>
      <c r="C250" s="24"/>
      <c r="D250" s="24"/>
      <c r="E250" s="24"/>
      <c r="F250" s="24"/>
      <c r="G250" s="24"/>
    </row>
    <row r="251" spans="1:7" ht="15.75" customHeight="1">
      <c r="A251" s="24"/>
      <c r="B251" s="24"/>
      <c r="C251" s="24"/>
      <c r="D251" s="24"/>
      <c r="E251" s="24"/>
      <c r="F251" s="24"/>
      <c r="G251" s="24"/>
    </row>
    <row r="252" spans="1:7" ht="15.75" customHeight="1">
      <c r="A252" s="24"/>
      <c r="B252" s="24"/>
      <c r="C252" s="24"/>
      <c r="D252" s="24"/>
      <c r="E252" s="24"/>
      <c r="F252" s="24"/>
      <c r="G252" s="24"/>
    </row>
    <row r="253" spans="1:7" ht="15.75" customHeight="1">
      <c r="A253" s="24"/>
      <c r="B253" s="24"/>
      <c r="C253" s="24"/>
      <c r="D253" s="24"/>
      <c r="E253" s="24"/>
      <c r="F253" s="24"/>
      <c r="G253" s="24"/>
    </row>
    <row r="254" spans="1:7" ht="15.75" customHeight="1">
      <c r="A254" s="24"/>
      <c r="B254" s="24"/>
      <c r="C254" s="24"/>
      <c r="D254" s="24"/>
      <c r="E254" s="24"/>
      <c r="F254" s="24"/>
      <c r="G254" s="24"/>
    </row>
    <row r="255" spans="1:7" ht="15.75" customHeight="1">
      <c r="A255" s="24"/>
      <c r="B255" s="24"/>
      <c r="C255" s="24"/>
      <c r="D255" s="24"/>
      <c r="E255" s="24"/>
      <c r="F255" s="24"/>
      <c r="G255" s="24"/>
    </row>
    <row r="256" spans="1:7" ht="15.75" customHeight="1">
      <c r="A256" s="24"/>
      <c r="B256" s="24"/>
      <c r="C256" s="24"/>
      <c r="D256" s="24"/>
      <c r="E256" s="24"/>
      <c r="F256" s="24"/>
      <c r="G256" s="24"/>
    </row>
    <row r="257" spans="1:7" ht="15.75" customHeight="1">
      <c r="A257" s="24"/>
      <c r="B257" s="24"/>
      <c r="C257" s="24"/>
      <c r="D257" s="24"/>
      <c r="E257" s="24"/>
      <c r="F257" s="24"/>
      <c r="G257" s="24"/>
    </row>
    <row r="258" spans="1:7" ht="15.75" customHeight="1">
      <c r="A258" s="24"/>
      <c r="B258" s="24"/>
      <c r="C258" s="24"/>
      <c r="D258" s="24"/>
      <c r="E258" s="24"/>
      <c r="F258" s="24"/>
      <c r="G258" s="24"/>
    </row>
    <row r="259" spans="1:7" ht="15.75" customHeight="1">
      <c r="A259" s="24"/>
      <c r="B259" s="24"/>
      <c r="C259" s="24"/>
      <c r="D259" s="24"/>
      <c r="E259" s="24"/>
      <c r="F259" s="24"/>
      <c r="G259" s="24"/>
    </row>
    <row r="260" spans="1:7" ht="15.75" customHeight="1">
      <c r="A260" s="24"/>
      <c r="B260" s="24"/>
      <c r="C260" s="24"/>
      <c r="D260" s="24"/>
      <c r="E260" s="24"/>
      <c r="F260" s="24"/>
      <c r="G260" s="24"/>
    </row>
    <row r="261" spans="1:7" ht="15.75" customHeight="1">
      <c r="A261" s="24"/>
      <c r="B261" s="24"/>
      <c r="C261" s="24"/>
      <c r="D261" s="24"/>
      <c r="E261" s="24"/>
      <c r="F261" s="24"/>
      <c r="G261" s="24"/>
    </row>
    <row r="262" spans="1:7" ht="15.75" customHeight="1">
      <c r="A262" s="24"/>
      <c r="B262" s="24"/>
      <c r="C262" s="24"/>
      <c r="D262" s="24"/>
      <c r="E262" s="24"/>
      <c r="F262" s="24"/>
      <c r="G262" s="24"/>
    </row>
    <row r="263" spans="1:7" ht="15.75" customHeight="1">
      <c r="A263" s="24"/>
      <c r="B263" s="24"/>
      <c r="C263" s="24"/>
      <c r="D263" s="24"/>
      <c r="E263" s="24"/>
      <c r="F263" s="24"/>
      <c r="G263" s="24"/>
    </row>
    <row r="264" spans="1:7" ht="15.75" customHeight="1">
      <c r="A264" s="24"/>
      <c r="B264" s="24"/>
      <c r="C264" s="24"/>
      <c r="D264" s="24"/>
      <c r="E264" s="24"/>
      <c r="F264" s="24"/>
      <c r="G264" s="24"/>
    </row>
    <row r="265" spans="1:7" ht="15.75" customHeight="1">
      <c r="A265" s="24"/>
      <c r="B265" s="24"/>
      <c r="C265" s="24"/>
      <c r="D265" s="24"/>
      <c r="E265" s="24"/>
      <c r="F265" s="24"/>
      <c r="G265" s="24"/>
    </row>
    <row r="266" spans="1:7" ht="15.75" customHeight="1">
      <c r="A266" s="24"/>
      <c r="B266" s="24"/>
      <c r="C266" s="24"/>
      <c r="D266" s="24"/>
      <c r="E266" s="24"/>
      <c r="F266" s="24"/>
      <c r="G266" s="24"/>
    </row>
    <row r="267" spans="1:7" ht="15.75" customHeight="1">
      <c r="A267" s="24"/>
      <c r="B267" s="24"/>
      <c r="C267" s="24"/>
      <c r="D267" s="24"/>
      <c r="E267" s="24"/>
      <c r="F267" s="24"/>
      <c r="G267" s="24"/>
    </row>
    <row r="268" spans="1:7" ht="15.75" customHeight="1">
      <c r="A268" s="24"/>
      <c r="B268" s="24"/>
      <c r="C268" s="24"/>
      <c r="D268" s="24"/>
      <c r="E268" s="24"/>
      <c r="F268" s="24"/>
      <c r="G268" s="24"/>
    </row>
    <row r="269" spans="1:7" ht="15.75" customHeight="1">
      <c r="A269" s="24"/>
      <c r="B269" s="24"/>
      <c r="C269" s="24"/>
      <c r="D269" s="24"/>
      <c r="E269" s="24"/>
      <c r="F269" s="24"/>
      <c r="G269" s="24"/>
    </row>
    <row r="270" spans="1:7" ht="15.75" customHeight="1">
      <c r="A270" s="24"/>
      <c r="B270" s="24"/>
      <c r="C270" s="24"/>
      <c r="D270" s="24"/>
      <c r="E270" s="24"/>
      <c r="F270" s="24"/>
      <c r="G270" s="24"/>
    </row>
    <row r="271" spans="1:7" ht="15.75" customHeight="1">
      <c r="A271" s="24"/>
      <c r="B271" s="24"/>
      <c r="C271" s="24"/>
      <c r="D271" s="24"/>
      <c r="E271" s="24"/>
      <c r="F271" s="24"/>
      <c r="G271" s="24"/>
    </row>
    <row r="272" spans="1:7" ht="15.75" customHeight="1">
      <c r="A272" s="24"/>
      <c r="B272" s="24"/>
      <c r="C272" s="24"/>
      <c r="D272" s="24"/>
      <c r="E272" s="24"/>
      <c r="F272" s="24"/>
      <c r="G272" s="24"/>
    </row>
    <row r="273" spans="1:7" ht="15.75" customHeight="1">
      <c r="A273" s="24"/>
      <c r="B273" s="24"/>
      <c r="C273" s="24"/>
      <c r="D273" s="24"/>
      <c r="E273" s="24"/>
      <c r="F273" s="24"/>
      <c r="G273" s="24"/>
    </row>
    <row r="274" spans="1:7" ht="15.75" customHeight="1">
      <c r="A274" s="24"/>
      <c r="B274" s="24"/>
      <c r="C274" s="24"/>
      <c r="D274" s="24"/>
      <c r="E274" s="24"/>
      <c r="F274" s="24"/>
      <c r="G274" s="24"/>
    </row>
    <row r="275" spans="1:7" ht="15.75" customHeight="1">
      <c r="A275" s="24"/>
      <c r="B275" s="24"/>
      <c r="C275" s="24"/>
      <c r="D275" s="24"/>
      <c r="E275" s="24"/>
      <c r="F275" s="24"/>
      <c r="G275" s="24"/>
    </row>
    <row r="276" spans="1:7" ht="15.75" customHeight="1">
      <c r="A276" s="24"/>
      <c r="B276" s="24"/>
      <c r="C276" s="24"/>
      <c r="D276" s="24"/>
      <c r="E276" s="24"/>
      <c r="F276" s="24"/>
      <c r="G276" s="24"/>
    </row>
    <row r="277" spans="1:7" ht="15.75" customHeight="1">
      <c r="A277" s="24"/>
      <c r="B277" s="24"/>
      <c r="C277" s="24"/>
      <c r="D277" s="24"/>
      <c r="E277" s="24"/>
      <c r="F277" s="24"/>
      <c r="G277" s="24"/>
    </row>
    <row r="278" spans="1:7" ht="15.75" customHeight="1">
      <c r="A278" s="24"/>
      <c r="B278" s="24"/>
      <c r="C278" s="24"/>
      <c r="D278" s="24"/>
      <c r="E278" s="24"/>
      <c r="F278" s="24"/>
      <c r="G278" s="24"/>
    </row>
    <row r="279" spans="1:7" ht="15.75" customHeight="1">
      <c r="A279" s="24"/>
      <c r="B279" s="24"/>
      <c r="C279" s="24"/>
      <c r="D279" s="24"/>
      <c r="E279" s="24"/>
      <c r="F279" s="24"/>
      <c r="G279" s="24"/>
    </row>
    <row r="280" spans="1:7" ht="15.75" customHeight="1">
      <c r="A280" s="24"/>
      <c r="B280" s="24"/>
      <c r="C280" s="24"/>
      <c r="D280" s="24"/>
      <c r="E280" s="24"/>
      <c r="F280" s="24"/>
      <c r="G280" s="24"/>
    </row>
    <row r="281" spans="1:7" ht="15.75" customHeight="1">
      <c r="A281" s="24"/>
      <c r="B281" s="24"/>
      <c r="C281" s="24"/>
      <c r="D281" s="24"/>
      <c r="E281" s="24"/>
      <c r="F281" s="24"/>
      <c r="G281" s="24"/>
    </row>
    <row r="282" spans="1:7" ht="15.75" customHeight="1">
      <c r="A282" s="24"/>
      <c r="B282" s="24"/>
      <c r="C282" s="24"/>
      <c r="D282" s="24"/>
      <c r="E282" s="24"/>
      <c r="F282" s="24"/>
      <c r="G282" s="24"/>
    </row>
    <row r="283" spans="1:7" ht="15.75" customHeight="1">
      <c r="A283" s="24"/>
      <c r="B283" s="24"/>
      <c r="C283" s="24"/>
      <c r="D283" s="24"/>
      <c r="E283" s="24"/>
      <c r="F283" s="24"/>
      <c r="G283" s="24"/>
    </row>
    <row r="284" spans="1:7" ht="15.75" customHeight="1">
      <c r="A284" s="24"/>
      <c r="B284" s="24"/>
      <c r="C284" s="24"/>
      <c r="D284" s="24"/>
      <c r="E284" s="24"/>
      <c r="F284" s="24"/>
      <c r="G284" s="24"/>
    </row>
    <row r="285" spans="1:7" ht="15.75" customHeight="1">
      <c r="A285" s="24"/>
      <c r="B285" s="24"/>
      <c r="C285" s="24"/>
      <c r="D285" s="24"/>
      <c r="E285" s="24"/>
      <c r="F285" s="24"/>
      <c r="G285" s="24"/>
    </row>
    <row r="286" spans="1:7" ht="15.75" customHeight="1">
      <c r="A286" s="24"/>
      <c r="B286" s="24"/>
      <c r="C286" s="24"/>
      <c r="D286" s="24"/>
      <c r="E286" s="24"/>
      <c r="F286" s="24"/>
      <c r="G286" s="24"/>
    </row>
    <row r="287" spans="1:7" ht="15.75" customHeight="1">
      <c r="A287" s="24"/>
      <c r="B287" s="24"/>
      <c r="C287" s="24"/>
      <c r="D287" s="24"/>
      <c r="E287" s="24"/>
      <c r="F287" s="24"/>
      <c r="G287" s="24"/>
    </row>
    <row r="288" spans="1:7" ht="15.75" customHeight="1">
      <c r="A288" s="24"/>
      <c r="B288" s="24"/>
      <c r="C288" s="24"/>
      <c r="D288" s="24"/>
      <c r="E288" s="24"/>
      <c r="F288" s="24"/>
      <c r="G288" s="24"/>
    </row>
    <row r="289" spans="1:7" ht="15.75" customHeight="1">
      <c r="A289" s="24"/>
      <c r="B289" s="24"/>
      <c r="C289" s="24"/>
      <c r="D289" s="24"/>
      <c r="E289" s="24"/>
      <c r="F289" s="24"/>
      <c r="G289" s="24"/>
    </row>
    <row r="290" spans="1:7" ht="15.75" customHeight="1">
      <c r="A290" s="24"/>
      <c r="B290" s="24"/>
      <c r="C290" s="24"/>
      <c r="D290" s="24"/>
      <c r="E290" s="24"/>
      <c r="F290" s="24"/>
      <c r="G290" s="24"/>
    </row>
    <row r="291" spans="1:7" ht="15.75" customHeight="1">
      <c r="A291" s="24"/>
      <c r="B291" s="24"/>
      <c r="C291" s="24"/>
      <c r="D291" s="24"/>
      <c r="E291" s="24"/>
      <c r="F291" s="24"/>
      <c r="G291" s="24"/>
    </row>
    <row r="292" spans="1:7" ht="15.75" customHeight="1">
      <c r="A292" s="24"/>
      <c r="B292" s="24"/>
      <c r="C292" s="24"/>
      <c r="D292" s="24"/>
      <c r="E292" s="24"/>
      <c r="F292" s="24"/>
      <c r="G292" s="24"/>
    </row>
    <row r="293" spans="1:7" ht="15.75" customHeight="1">
      <c r="A293" s="24"/>
      <c r="B293" s="24"/>
      <c r="C293" s="24"/>
      <c r="D293" s="24"/>
      <c r="E293" s="24"/>
      <c r="F293" s="24"/>
      <c r="G293" s="24"/>
    </row>
    <row r="294" spans="1:7" ht="15.75" customHeight="1">
      <c r="A294" s="24"/>
      <c r="B294" s="24"/>
      <c r="C294" s="24"/>
      <c r="D294" s="24"/>
      <c r="E294" s="24"/>
      <c r="F294" s="24"/>
      <c r="G294" s="24"/>
    </row>
    <row r="295" spans="1:7" ht="15.75" customHeight="1">
      <c r="A295" s="24"/>
      <c r="B295" s="24"/>
      <c r="C295" s="24"/>
      <c r="D295" s="24"/>
      <c r="E295" s="24"/>
      <c r="F295" s="24"/>
      <c r="G295" s="24"/>
    </row>
    <row r="296" spans="1:7" ht="15.75" customHeight="1">
      <c r="A296" s="24"/>
      <c r="B296" s="24"/>
      <c r="C296" s="24"/>
      <c r="D296" s="24"/>
      <c r="E296" s="24"/>
      <c r="F296" s="24"/>
      <c r="G296" s="24"/>
    </row>
    <row r="297" spans="1:7" ht="15.75" customHeight="1">
      <c r="A297" s="24"/>
      <c r="B297" s="24"/>
      <c r="C297" s="24"/>
      <c r="D297" s="24"/>
      <c r="E297" s="24"/>
      <c r="F297" s="24"/>
      <c r="G297" s="24"/>
    </row>
    <row r="298" spans="1:7" ht="15.75" customHeight="1">
      <c r="A298" s="24"/>
      <c r="B298" s="24"/>
      <c r="C298" s="24"/>
      <c r="D298" s="24"/>
      <c r="E298" s="24"/>
      <c r="F298" s="24"/>
      <c r="G298" s="24"/>
    </row>
    <row r="299" spans="1:7" ht="15.75" customHeight="1">
      <c r="A299" s="24"/>
      <c r="B299" s="24"/>
      <c r="C299" s="24"/>
      <c r="D299" s="24"/>
      <c r="E299" s="24"/>
      <c r="F299" s="24"/>
      <c r="G299" s="24"/>
    </row>
    <row r="300" spans="1:7" ht="15.75" customHeight="1">
      <c r="A300" s="24"/>
      <c r="B300" s="24"/>
      <c r="C300" s="24"/>
      <c r="D300" s="24"/>
      <c r="E300" s="24"/>
      <c r="F300" s="24"/>
      <c r="G300" s="24"/>
    </row>
    <row r="301" spans="1:7" ht="15.75" customHeight="1">
      <c r="A301" s="24"/>
      <c r="B301" s="24"/>
      <c r="C301" s="24"/>
      <c r="D301" s="24"/>
      <c r="E301" s="24"/>
      <c r="F301" s="24"/>
      <c r="G301" s="24"/>
    </row>
    <row r="302" spans="1:7" ht="15.75" customHeight="1">
      <c r="A302" s="24"/>
      <c r="B302" s="24"/>
      <c r="C302" s="24"/>
      <c r="D302" s="24"/>
      <c r="E302" s="24"/>
      <c r="F302" s="24"/>
      <c r="G302" s="24"/>
    </row>
    <row r="303" spans="1:7" ht="15.75" customHeight="1">
      <c r="A303" s="24"/>
      <c r="B303" s="24"/>
      <c r="C303" s="24"/>
      <c r="D303" s="24"/>
      <c r="E303" s="24"/>
      <c r="F303" s="24"/>
      <c r="G303" s="24"/>
    </row>
    <row r="304" spans="1:7" ht="15.75" customHeight="1">
      <c r="A304" s="24"/>
      <c r="B304" s="24"/>
      <c r="C304" s="24"/>
      <c r="D304" s="24"/>
      <c r="E304" s="24"/>
      <c r="F304" s="24"/>
      <c r="G304" s="24"/>
    </row>
    <row r="305" spans="1:7" ht="15.75" customHeight="1">
      <c r="A305" s="24"/>
      <c r="B305" s="24"/>
      <c r="C305" s="24"/>
      <c r="D305" s="24"/>
      <c r="E305" s="24"/>
      <c r="F305" s="24"/>
      <c r="G305" s="24"/>
    </row>
    <row r="306" spans="1:7" ht="15.75" customHeight="1">
      <c r="A306" s="24"/>
      <c r="B306" s="24"/>
      <c r="C306" s="24"/>
      <c r="D306" s="24"/>
      <c r="E306" s="24"/>
      <c r="F306" s="24"/>
      <c r="G306" s="24"/>
    </row>
    <row r="307" spans="1:7" ht="15.75" customHeight="1">
      <c r="A307" s="24"/>
      <c r="B307" s="24"/>
      <c r="C307" s="24"/>
      <c r="D307" s="24"/>
      <c r="E307" s="24"/>
      <c r="F307" s="24"/>
      <c r="G307" s="24"/>
    </row>
    <row r="308" spans="1:7" ht="15.75" customHeight="1">
      <c r="A308" s="24"/>
      <c r="B308" s="24"/>
      <c r="C308" s="24"/>
      <c r="D308" s="24"/>
      <c r="E308" s="24"/>
      <c r="F308" s="24"/>
      <c r="G308" s="24"/>
    </row>
    <row r="309" spans="1:7" ht="15.75" customHeight="1">
      <c r="A309" s="24"/>
      <c r="B309" s="24"/>
      <c r="C309" s="24"/>
      <c r="D309" s="24"/>
      <c r="E309" s="24"/>
      <c r="F309" s="24"/>
      <c r="G309" s="24"/>
    </row>
    <row r="310" spans="1:7" ht="15.75" customHeight="1">
      <c r="A310" s="24"/>
      <c r="B310" s="24"/>
      <c r="C310" s="24"/>
      <c r="D310" s="24"/>
      <c r="E310" s="24"/>
      <c r="F310" s="24"/>
      <c r="G310" s="24"/>
    </row>
    <row r="311" spans="1:7" ht="15.75" customHeight="1">
      <c r="A311" s="24"/>
      <c r="B311" s="24"/>
      <c r="C311" s="24"/>
      <c r="D311" s="24"/>
      <c r="E311" s="24"/>
      <c r="F311" s="24"/>
      <c r="G311" s="24"/>
    </row>
    <row r="312" spans="1:7" ht="15.75" customHeight="1">
      <c r="A312" s="24"/>
      <c r="B312" s="24"/>
      <c r="C312" s="24"/>
      <c r="D312" s="24"/>
      <c r="E312" s="24"/>
      <c r="F312" s="24"/>
      <c r="G312" s="24"/>
    </row>
    <row r="313" spans="1:7" ht="15.75" customHeight="1">
      <c r="A313" s="24"/>
      <c r="B313" s="24"/>
      <c r="C313" s="24"/>
      <c r="D313" s="24"/>
      <c r="E313" s="24"/>
      <c r="F313" s="24"/>
      <c r="G313" s="24"/>
    </row>
    <row r="314" spans="1:7" ht="15.75" customHeight="1">
      <c r="A314" s="24"/>
      <c r="B314" s="24"/>
      <c r="C314" s="24"/>
      <c r="D314" s="24"/>
      <c r="E314" s="24"/>
      <c r="F314" s="24"/>
      <c r="G314" s="24"/>
    </row>
    <row r="315" spans="1:7" ht="15.75" customHeight="1">
      <c r="A315" s="24"/>
      <c r="B315" s="24"/>
      <c r="C315" s="24"/>
      <c r="D315" s="24"/>
      <c r="E315" s="24"/>
      <c r="F315" s="24"/>
      <c r="G315" s="24"/>
    </row>
    <row r="316" spans="1:7" ht="15.75" customHeight="1">
      <c r="A316" s="24"/>
      <c r="B316" s="24"/>
      <c r="C316" s="24"/>
      <c r="D316" s="24"/>
      <c r="E316" s="24"/>
      <c r="F316" s="24"/>
      <c r="G316" s="24"/>
    </row>
    <row r="317" spans="1:7" ht="15.75" customHeight="1">
      <c r="A317" s="24"/>
      <c r="B317" s="24"/>
      <c r="C317" s="24"/>
      <c r="D317" s="24"/>
      <c r="E317" s="24"/>
      <c r="F317" s="24"/>
      <c r="G317" s="24"/>
    </row>
    <row r="318" spans="1:7" ht="15.75" customHeight="1">
      <c r="A318" s="24"/>
      <c r="B318" s="24"/>
      <c r="C318" s="24"/>
      <c r="D318" s="24"/>
      <c r="E318" s="24"/>
      <c r="F318" s="24"/>
      <c r="G318" s="24"/>
    </row>
    <row r="319" spans="1:7" ht="15.75" customHeight="1">
      <c r="A319" s="24"/>
      <c r="B319" s="24"/>
      <c r="C319" s="24"/>
      <c r="D319" s="24"/>
      <c r="E319" s="24"/>
      <c r="F319" s="24"/>
      <c r="G319" s="24"/>
    </row>
    <row r="320" spans="1:7" ht="15.75" customHeight="1">
      <c r="A320" s="24"/>
      <c r="B320" s="24"/>
      <c r="C320" s="24"/>
      <c r="D320" s="24"/>
      <c r="E320" s="24"/>
      <c r="F320" s="24"/>
      <c r="G320" s="24"/>
    </row>
    <row r="321" spans="1:7" ht="15.75" customHeight="1">
      <c r="A321" s="24"/>
      <c r="B321" s="24"/>
      <c r="C321" s="24"/>
      <c r="D321" s="24"/>
      <c r="E321" s="24"/>
      <c r="F321" s="24"/>
      <c r="G321" s="24"/>
    </row>
    <row r="322" spans="1:7" ht="15.75" customHeight="1">
      <c r="A322" s="24"/>
      <c r="B322" s="24"/>
      <c r="C322" s="24"/>
      <c r="D322" s="24"/>
      <c r="E322" s="24"/>
      <c r="F322" s="24"/>
      <c r="G322" s="24"/>
    </row>
    <row r="323" spans="1:7" ht="15.75" customHeight="1">
      <c r="A323" s="24"/>
      <c r="B323" s="24"/>
      <c r="C323" s="24"/>
      <c r="D323" s="24"/>
      <c r="E323" s="24"/>
      <c r="F323" s="24"/>
      <c r="G323" s="24"/>
    </row>
    <row r="324" spans="1:7" ht="15.75" customHeight="1">
      <c r="A324" s="24"/>
      <c r="B324" s="24"/>
      <c r="C324" s="24"/>
      <c r="D324" s="24"/>
      <c r="E324" s="24"/>
      <c r="F324" s="24"/>
      <c r="G324" s="24"/>
    </row>
    <row r="325" spans="1:7" ht="15.75" customHeight="1">
      <c r="A325" s="24"/>
      <c r="B325" s="24"/>
      <c r="C325" s="24"/>
      <c r="D325" s="24"/>
      <c r="E325" s="24"/>
      <c r="F325" s="24"/>
      <c r="G325" s="24"/>
    </row>
    <row r="326" spans="1:7" ht="15.75" customHeight="1">
      <c r="A326" s="24"/>
      <c r="B326" s="24"/>
      <c r="C326" s="24"/>
      <c r="D326" s="24"/>
      <c r="E326" s="24"/>
      <c r="F326" s="24"/>
      <c r="G326" s="24"/>
    </row>
    <row r="327" spans="1:7" ht="15.75" customHeight="1">
      <c r="A327" s="24"/>
      <c r="B327" s="24"/>
      <c r="C327" s="24"/>
      <c r="D327" s="24"/>
      <c r="E327" s="24"/>
      <c r="F327" s="24"/>
      <c r="G327" s="24"/>
    </row>
    <row r="328" spans="1:7" ht="15.75" customHeight="1">
      <c r="A328" s="24"/>
      <c r="B328" s="24"/>
      <c r="C328" s="24"/>
      <c r="D328" s="24"/>
      <c r="E328" s="24"/>
      <c r="F328" s="24"/>
      <c r="G328" s="24"/>
    </row>
    <row r="329" spans="1:7" ht="15.75" customHeight="1">
      <c r="A329" s="24"/>
      <c r="B329" s="24"/>
      <c r="C329" s="24"/>
      <c r="D329" s="24"/>
      <c r="E329" s="24"/>
      <c r="F329" s="24"/>
      <c r="G329" s="24"/>
    </row>
    <row r="330" spans="1:7" ht="15.75" customHeight="1">
      <c r="A330" s="24"/>
      <c r="B330" s="24"/>
      <c r="C330" s="24"/>
      <c r="D330" s="24"/>
      <c r="E330" s="24"/>
      <c r="F330" s="24"/>
      <c r="G330" s="24"/>
    </row>
    <row r="331" spans="1:7" ht="15.75" customHeight="1">
      <c r="A331" s="24"/>
      <c r="B331" s="24"/>
      <c r="C331" s="24"/>
      <c r="D331" s="24"/>
      <c r="E331" s="24"/>
      <c r="F331" s="24"/>
      <c r="G331" s="24"/>
    </row>
    <row r="332" spans="1:7" ht="15.75" customHeight="1">
      <c r="A332" s="24"/>
      <c r="B332" s="24"/>
      <c r="C332" s="24"/>
      <c r="D332" s="24"/>
      <c r="E332" s="24"/>
      <c r="F332" s="24"/>
      <c r="G332" s="24"/>
    </row>
    <row r="333" spans="1:7" ht="15.75" customHeight="1">
      <c r="A333" s="24"/>
      <c r="B333" s="24"/>
      <c r="C333" s="24"/>
      <c r="D333" s="24"/>
      <c r="E333" s="24"/>
      <c r="F333" s="24"/>
      <c r="G333" s="24"/>
    </row>
    <row r="334" spans="1:7" ht="15.75" customHeight="1">
      <c r="A334" s="24"/>
      <c r="B334" s="24"/>
      <c r="C334" s="24"/>
      <c r="D334" s="24"/>
      <c r="E334" s="24"/>
      <c r="F334" s="24"/>
      <c r="G334" s="24"/>
    </row>
    <row r="335" spans="1:7" ht="15.75" customHeight="1">
      <c r="A335" s="24"/>
      <c r="B335" s="24"/>
      <c r="C335" s="24"/>
      <c r="D335" s="24"/>
      <c r="E335" s="24"/>
      <c r="F335" s="24"/>
      <c r="G335" s="24"/>
    </row>
    <row r="336" spans="1:7" ht="15.75" customHeight="1">
      <c r="A336" s="24"/>
      <c r="B336" s="24"/>
      <c r="C336" s="24"/>
      <c r="D336" s="24"/>
      <c r="E336" s="24"/>
      <c r="F336" s="24"/>
      <c r="G336" s="24"/>
    </row>
    <row r="337" spans="1:7" ht="15.75" customHeight="1">
      <c r="A337" s="24"/>
      <c r="B337" s="24"/>
      <c r="C337" s="24"/>
      <c r="D337" s="24"/>
      <c r="E337" s="24"/>
      <c r="F337" s="24"/>
      <c r="G337" s="24"/>
    </row>
    <row r="338" spans="1:7" ht="15.75" customHeight="1">
      <c r="A338" s="24"/>
      <c r="B338" s="24"/>
      <c r="C338" s="24"/>
      <c r="D338" s="24"/>
      <c r="E338" s="24"/>
      <c r="F338" s="24"/>
      <c r="G338" s="24"/>
    </row>
    <row r="339" spans="1:7" ht="15.75" customHeight="1">
      <c r="A339" s="24"/>
      <c r="B339" s="24"/>
      <c r="C339" s="24"/>
      <c r="D339" s="24"/>
      <c r="E339" s="24"/>
      <c r="F339" s="24"/>
      <c r="G339" s="24"/>
    </row>
    <row r="340" spans="1:7" ht="15.75" customHeight="1">
      <c r="A340" s="24"/>
      <c r="B340" s="24"/>
      <c r="C340" s="24"/>
      <c r="D340" s="24"/>
      <c r="E340" s="24"/>
      <c r="F340" s="24"/>
      <c r="G340" s="24"/>
    </row>
    <row r="341" spans="1:7" ht="15.75" customHeight="1">
      <c r="A341" s="24"/>
      <c r="B341" s="24"/>
      <c r="C341" s="24"/>
      <c r="D341" s="24"/>
      <c r="E341" s="24"/>
      <c r="F341" s="24"/>
      <c r="G341" s="24"/>
    </row>
    <row r="342" spans="1:7" ht="15.75" customHeight="1">
      <c r="A342" s="24"/>
      <c r="B342" s="24"/>
      <c r="C342" s="24"/>
      <c r="D342" s="24"/>
      <c r="E342" s="24"/>
      <c r="F342" s="24"/>
      <c r="G342" s="24"/>
    </row>
    <row r="343" spans="1:7" ht="15.75" customHeight="1">
      <c r="A343" s="24"/>
      <c r="B343" s="24"/>
      <c r="C343" s="24"/>
      <c r="D343" s="24"/>
      <c r="E343" s="24"/>
      <c r="F343" s="24"/>
      <c r="G343" s="24"/>
    </row>
    <row r="344" spans="1:7" ht="15.75" customHeight="1">
      <c r="A344" s="24"/>
      <c r="B344" s="24"/>
      <c r="C344" s="24"/>
      <c r="D344" s="24"/>
      <c r="E344" s="24"/>
      <c r="F344" s="24"/>
      <c r="G344" s="24"/>
    </row>
    <row r="345" spans="1:7" ht="15.75" customHeight="1">
      <c r="A345" s="24"/>
      <c r="B345" s="24"/>
      <c r="C345" s="24"/>
      <c r="D345" s="24"/>
      <c r="E345" s="24"/>
      <c r="F345" s="24"/>
      <c r="G345" s="24"/>
    </row>
    <row r="346" spans="1:7" ht="15.75" customHeight="1">
      <c r="A346" s="24"/>
      <c r="B346" s="24"/>
      <c r="C346" s="24"/>
      <c r="D346" s="24"/>
      <c r="E346" s="24"/>
      <c r="F346" s="24"/>
      <c r="G346" s="24"/>
    </row>
    <row r="347" spans="1:7" ht="15.75" customHeight="1">
      <c r="A347" s="24"/>
      <c r="B347" s="24"/>
      <c r="C347" s="24"/>
      <c r="D347" s="24"/>
      <c r="E347" s="24"/>
      <c r="F347" s="24"/>
      <c r="G347" s="24"/>
    </row>
    <row r="348" spans="1:7" ht="15.75" customHeight="1">
      <c r="A348" s="24"/>
      <c r="B348" s="24"/>
      <c r="C348" s="24"/>
      <c r="D348" s="24"/>
      <c r="E348" s="24"/>
      <c r="F348" s="24"/>
      <c r="G348" s="24"/>
    </row>
    <row r="349" spans="1:7" ht="15.75" customHeight="1">
      <c r="A349" s="24"/>
      <c r="B349" s="24"/>
      <c r="C349" s="24"/>
      <c r="D349" s="24"/>
      <c r="E349" s="24"/>
      <c r="F349" s="24"/>
      <c r="G349" s="24"/>
    </row>
    <row r="350" spans="1:7" ht="15.75" customHeight="1">
      <c r="A350" s="24"/>
      <c r="B350" s="24"/>
      <c r="C350" s="24"/>
      <c r="D350" s="24"/>
      <c r="E350" s="24"/>
      <c r="F350" s="24"/>
      <c r="G350" s="24"/>
    </row>
    <row r="351" spans="1:7" ht="15.75" customHeight="1">
      <c r="A351" s="24"/>
      <c r="B351" s="24"/>
      <c r="C351" s="24"/>
      <c r="D351" s="24"/>
      <c r="E351" s="24"/>
      <c r="F351" s="24"/>
      <c r="G351" s="24"/>
    </row>
    <row r="352" spans="1:7" ht="15.75" customHeight="1">
      <c r="A352" s="24"/>
      <c r="B352" s="24"/>
      <c r="C352" s="24"/>
      <c r="D352" s="24"/>
      <c r="E352" s="24"/>
      <c r="F352" s="24"/>
      <c r="G352" s="24"/>
    </row>
    <row r="353" spans="1:7" ht="15.75" customHeight="1">
      <c r="A353" s="24"/>
      <c r="B353" s="24"/>
      <c r="C353" s="24"/>
      <c r="D353" s="24"/>
      <c r="E353" s="24"/>
      <c r="F353" s="24"/>
      <c r="G353" s="24"/>
    </row>
    <row r="354" spans="1:7" ht="15.75" customHeight="1">
      <c r="A354" s="24"/>
      <c r="B354" s="24"/>
      <c r="C354" s="24"/>
      <c r="D354" s="24"/>
      <c r="E354" s="24"/>
      <c r="F354" s="24"/>
      <c r="G354" s="24"/>
    </row>
    <row r="355" spans="1:7" ht="15.75" customHeight="1">
      <c r="A355" s="24"/>
      <c r="B355" s="24"/>
      <c r="C355" s="24"/>
      <c r="D355" s="24"/>
      <c r="E355" s="24"/>
      <c r="F355" s="24"/>
      <c r="G355" s="24"/>
    </row>
    <row r="356" spans="1:7" ht="15.75" customHeight="1">
      <c r="A356" s="24"/>
      <c r="B356" s="24"/>
      <c r="C356" s="24"/>
      <c r="D356" s="24"/>
      <c r="E356" s="24"/>
      <c r="F356" s="24"/>
      <c r="G356" s="24"/>
    </row>
    <row r="357" spans="1:7" ht="15.75" customHeight="1">
      <c r="A357" s="24"/>
      <c r="B357" s="24"/>
      <c r="C357" s="24"/>
      <c r="D357" s="24"/>
      <c r="E357" s="24"/>
      <c r="F357" s="24"/>
      <c r="G357" s="24"/>
    </row>
    <row r="358" spans="1:7" ht="15.75" customHeight="1">
      <c r="A358" s="24"/>
      <c r="B358" s="24"/>
      <c r="C358" s="24"/>
      <c r="D358" s="24"/>
      <c r="E358" s="24"/>
      <c r="F358" s="24"/>
      <c r="G358" s="24"/>
    </row>
    <row r="359" spans="1:7" ht="15.75" customHeight="1">
      <c r="A359" s="24"/>
      <c r="B359" s="24"/>
      <c r="C359" s="24"/>
      <c r="D359" s="24"/>
      <c r="E359" s="24"/>
      <c r="F359" s="24"/>
      <c r="G359" s="24"/>
    </row>
    <row r="360" spans="1:7" ht="15.75" customHeight="1">
      <c r="A360" s="24"/>
      <c r="B360" s="24"/>
      <c r="C360" s="24"/>
      <c r="D360" s="24"/>
      <c r="E360" s="24"/>
      <c r="F360" s="24"/>
      <c r="G360" s="24"/>
    </row>
    <row r="361" spans="1:7" ht="15.75" customHeight="1">
      <c r="A361" s="24"/>
      <c r="B361" s="24"/>
      <c r="C361" s="24"/>
      <c r="D361" s="24"/>
      <c r="E361" s="24"/>
      <c r="F361" s="24"/>
      <c r="G361" s="24"/>
    </row>
    <row r="362" spans="1:7" ht="15.75" customHeight="1">
      <c r="A362" s="24"/>
      <c r="B362" s="24"/>
      <c r="C362" s="24"/>
      <c r="D362" s="24"/>
      <c r="E362" s="24"/>
      <c r="F362" s="24"/>
      <c r="G362" s="24"/>
    </row>
    <row r="363" spans="1:7" ht="15.75" customHeight="1">
      <c r="A363" s="24"/>
      <c r="B363" s="24"/>
      <c r="C363" s="24"/>
      <c r="D363" s="24"/>
      <c r="E363" s="24"/>
      <c r="F363" s="24"/>
      <c r="G363" s="24"/>
    </row>
    <row r="364" spans="1:7" ht="15.75" customHeight="1">
      <c r="A364" s="24"/>
      <c r="B364" s="24"/>
      <c r="C364" s="24"/>
      <c r="D364" s="24"/>
      <c r="E364" s="24"/>
      <c r="F364" s="24"/>
      <c r="G364" s="24"/>
    </row>
    <row r="365" spans="1:7" ht="15.75" customHeight="1">
      <c r="A365" s="24"/>
      <c r="B365" s="24"/>
      <c r="C365" s="24"/>
      <c r="D365" s="24"/>
      <c r="E365" s="24"/>
      <c r="F365" s="24"/>
      <c r="G365" s="24"/>
    </row>
    <row r="366" spans="1:7" ht="15.75" customHeight="1">
      <c r="A366" s="24"/>
      <c r="B366" s="24"/>
      <c r="C366" s="24"/>
      <c r="D366" s="24"/>
      <c r="E366" s="24"/>
      <c r="F366" s="24"/>
      <c r="G366" s="24"/>
    </row>
    <row r="367" spans="1:7" ht="15.75" customHeight="1">
      <c r="A367" s="24"/>
      <c r="B367" s="24"/>
      <c r="C367" s="24"/>
      <c r="D367" s="24"/>
      <c r="E367" s="24"/>
      <c r="F367" s="24"/>
      <c r="G367" s="24"/>
    </row>
    <row r="368" spans="1:7" ht="15.75" customHeight="1">
      <c r="A368" s="24"/>
      <c r="B368" s="24"/>
      <c r="C368" s="24"/>
      <c r="D368" s="24"/>
      <c r="E368" s="24"/>
      <c r="F368" s="24"/>
      <c r="G368" s="24"/>
    </row>
    <row r="369" spans="1:7" ht="15.75" customHeight="1">
      <c r="A369" s="24"/>
      <c r="B369" s="24"/>
      <c r="C369" s="24"/>
      <c r="D369" s="24"/>
      <c r="E369" s="24"/>
      <c r="F369" s="24"/>
      <c r="G369" s="24"/>
    </row>
    <row r="370" spans="1:7" ht="15.75" customHeight="1">
      <c r="A370" s="24"/>
      <c r="B370" s="24"/>
      <c r="C370" s="24"/>
      <c r="D370" s="24"/>
      <c r="E370" s="24"/>
      <c r="F370" s="24"/>
      <c r="G370" s="24"/>
    </row>
    <row r="371" spans="1:7" ht="15.75" customHeight="1">
      <c r="A371" s="24"/>
      <c r="B371" s="24"/>
      <c r="C371" s="24"/>
      <c r="D371" s="24"/>
      <c r="E371" s="24"/>
      <c r="F371" s="24"/>
      <c r="G371" s="24"/>
    </row>
    <row r="372" spans="1:7" ht="15.75" customHeight="1">
      <c r="A372" s="24"/>
      <c r="B372" s="24"/>
      <c r="C372" s="24"/>
      <c r="D372" s="24"/>
      <c r="E372" s="24"/>
      <c r="F372" s="24"/>
      <c r="G372" s="24"/>
    </row>
    <row r="373" spans="1:7" ht="15.75" customHeight="1">
      <c r="A373" s="24"/>
      <c r="B373" s="24"/>
      <c r="C373" s="24"/>
      <c r="D373" s="24"/>
      <c r="E373" s="24"/>
      <c r="F373" s="24"/>
      <c r="G373" s="24"/>
    </row>
    <row r="374" spans="1:7" ht="15.75" customHeight="1">
      <c r="A374" s="24"/>
      <c r="B374" s="24"/>
      <c r="C374" s="24"/>
      <c r="D374" s="24"/>
      <c r="E374" s="24"/>
      <c r="F374" s="24"/>
      <c r="G374" s="24"/>
    </row>
    <row r="375" spans="1:7" ht="15.75" customHeight="1">
      <c r="A375" s="24"/>
      <c r="B375" s="24"/>
      <c r="C375" s="24"/>
      <c r="D375" s="24"/>
      <c r="E375" s="24"/>
      <c r="F375" s="24"/>
      <c r="G375" s="24"/>
    </row>
    <row r="376" spans="1:7" ht="15.75" customHeight="1">
      <c r="A376" s="24"/>
      <c r="B376" s="24"/>
      <c r="C376" s="24"/>
      <c r="D376" s="24"/>
      <c r="E376" s="24"/>
      <c r="F376" s="24"/>
      <c r="G376" s="24"/>
    </row>
    <row r="377" spans="1:7" ht="15.75" customHeight="1">
      <c r="A377" s="24"/>
      <c r="B377" s="24"/>
      <c r="C377" s="24"/>
      <c r="D377" s="24"/>
      <c r="E377" s="24"/>
      <c r="F377" s="24"/>
      <c r="G377" s="24"/>
    </row>
    <row r="378" spans="1:7" ht="15.75" customHeight="1">
      <c r="A378" s="24"/>
      <c r="B378" s="24"/>
      <c r="C378" s="24"/>
      <c r="D378" s="24"/>
      <c r="E378" s="24"/>
      <c r="F378" s="24"/>
      <c r="G378" s="24"/>
    </row>
    <row r="379" spans="1:7" ht="15.75" customHeight="1">
      <c r="A379" s="24"/>
      <c r="B379" s="24"/>
      <c r="C379" s="24"/>
      <c r="D379" s="24"/>
      <c r="E379" s="24"/>
      <c r="F379" s="24"/>
      <c r="G379" s="24"/>
    </row>
    <row r="380" spans="1:7" ht="15.75" customHeight="1">
      <c r="A380" s="24"/>
      <c r="B380" s="24"/>
      <c r="C380" s="24"/>
      <c r="D380" s="24"/>
      <c r="E380" s="24"/>
      <c r="F380" s="24"/>
      <c r="G380" s="24"/>
    </row>
    <row r="381" spans="1:7" ht="15.75" customHeight="1">
      <c r="A381" s="24"/>
      <c r="B381" s="24"/>
      <c r="C381" s="24"/>
      <c r="D381" s="24"/>
      <c r="E381" s="24"/>
      <c r="F381" s="24"/>
      <c r="G381" s="24"/>
    </row>
    <row r="382" spans="1:7" ht="15.75" customHeight="1">
      <c r="A382" s="24"/>
      <c r="B382" s="24"/>
      <c r="C382" s="24"/>
      <c r="D382" s="24"/>
      <c r="E382" s="24"/>
      <c r="F382" s="24"/>
      <c r="G382" s="24"/>
    </row>
    <row r="383" spans="1:7" ht="15.75" customHeight="1">
      <c r="A383" s="24"/>
      <c r="B383" s="24"/>
      <c r="C383" s="24"/>
      <c r="D383" s="24"/>
      <c r="E383" s="24"/>
      <c r="F383" s="24"/>
      <c r="G383" s="24"/>
    </row>
    <row r="384" spans="1:7" ht="15.75" customHeight="1">
      <c r="A384" s="24"/>
      <c r="B384" s="24"/>
      <c r="C384" s="24"/>
      <c r="D384" s="24"/>
      <c r="E384" s="24"/>
      <c r="F384" s="24"/>
      <c r="G384" s="24"/>
    </row>
    <row r="385" spans="1:7" ht="15.75" customHeight="1">
      <c r="A385" s="24"/>
      <c r="B385" s="24"/>
      <c r="C385" s="24"/>
      <c r="D385" s="24"/>
      <c r="E385" s="24"/>
      <c r="F385" s="24"/>
      <c r="G385" s="24"/>
    </row>
    <row r="386" spans="1:7" ht="15.75" customHeight="1">
      <c r="A386" s="24"/>
      <c r="B386" s="24"/>
      <c r="C386" s="24"/>
      <c r="D386" s="24"/>
      <c r="E386" s="24"/>
      <c r="F386" s="24"/>
      <c r="G386" s="24"/>
    </row>
    <row r="387" spans="1:7" ht="15.75" customHeight="1">
      <c r="A387" s="24"/>
      <c r="B387" s="24"/>
      <c r="C387" s="24"/>
      <c r="D387" s="24"/>
      <c r="E387" s="24"/>
      <c r="F387" s="24"/>
      <c r="G387" s="24"/>
    </row>
    <row r="388" spans="1:7" ht="15.75" customHeight="1">
      <c r="A388" s="24"/>
      <c r="B388" s="24"/>
      <c r="C388" s="24"/>
      <c r="D388" s="24"/>
      <c r="E388" s="24"/>
      <c r="F388" s="24"/>
      <c r="G388" s="24"/>
    </row>
    <row r="389" spans="1:7" ht="15.75" customHeight="1">
      <c r="A389" s="24"/>
      <c r="B389" s="24"/>
      <c r="C389" s="24"/>
      <c r="D389" s="24"/>
      <c r="E389" s="24"/>
      <c r="F389" s="24"/>
      <c r="G389" s="24"/>
    </row>
    <row r="390" spans="1:7" ht="15.75" customHeight="1">
      <c r="A390" s="24"/>
      <c r="B390" s="24"/>
      <c r="C390" s="24"/>
      <c r="D390" s="24"/>
      <c r="E390" s="24"/>
      <c r="F390" s="24"/>
      <c r="G390" s="24"/>
    </row>
    <row r="391" spans="1:7" ht="15.75" customHeight="1">
      <c r="A391" s="24"/>
      <c r="B391" s="24"/>
      <c r="C391" s="24"/>
      <c r="D391" s="24"/>
      <c r="E391" s="24"/>
      <c r="F391" s="24"/>
      <c r="G391" s="24"/>
    </row>
    <row r="392" spans="1:7" ht="15.75" customHeight="1">
      <c r="A392" s="24"/>
      <c r="B392" s="24"/>
      <c r="C392" s="24"/>
      <c r="D392" s="24"/>
      <c r="E392" s="24"/>
      <c r="F392" s="24"/>
      <c r="G392" s="24"/>
    </row>
    <row r="393" spans="1:7" ht="15.75" customHeight="1">
      <c r="A393" s="24"/>
      <c r="B393" s="24"/>
      <c r="C393" s="24"/>
      <c r="D393" s="24"/>
      <c r="E393" s="24"/>
      <c r="F393" s="24"/>
      <c r="G393" s="24"/>
    </row>
    <row r="394" spans="1:7" ht="15.75" customHeight="1">
      <c r="A394" s="24"/>
      <c r="B394" s="24"/>
      <c r="C394" s="24"/>
      <c r="D394" s="24"/>
      <c r="E394" s="24"/>
      <c r="F394" s="24"/>
      <c r="G394" s="24"/>
    </row>
    <row r="395" spans="1:7" ht="15.75" customHeight="1">
      <c r="A395" s="24"/>
      <c r="B395" s="24"/>
      <c r="C395" s="24"/>
      <c r="D395" s="24"/>
      <c r="E395" s="24"/>
      <c r="F395" s="24"/>
      <c r="G395" s="24"/>
    </row>
    <row r="396" spans="1:7" ht="15.75" customHeight="1">
      <c r="A396" s="24"/>
      <c r="B396" s="24"/>
      <c r="C396" s="24"/>
      <c r="D396" s="24"/>
      <c r="E396" s="24"/>
      <c r="F396" s="24"/>
      <c r="G396" s="24"/>
    </row>
    <row r="397" spans="1:7" ht="15.75" customHeight="1">
      <c r="A397" s="24"/>
      <c r="B397" s="24"/>
      <c r="C397" s="24"/>
      <c r="D397" s="24"/>
      <c r="E397" s="24"/>
      <c r="F397" s="24"/>
      <c r="G397" s="24"/>
    </row>
    <row r="398" spans="1:7" ht="15.75" customHeight="1">
      <c r="A398" s="24"/>
      <c r="B398" s="24"/>
      <c r="C398" s="24"/>
      <c r="D398" s="24"/>
      <c r="E398" s="24"/>
      <c r="F398" s="24"/>
      <c r="G398" s="24"/>
    </row>
    <row r="399" spans="1:7" ht="15.75" customHeight="1">
      <c r="A399" s="24"/>
      <c r="B399" s="24"/>
      <c r="C399" s="24"/>
      <c r="D399" s="24"/>
      <c r="E399" s="24"/>
      <c r="F399" s="24"/>
      <c r="G399" s="24"/>
    </row>
    <row r="400" spans="1:7" ht="15.75" customHeight="1">
      <c r="A400" s="24"/>
      <c r="B400" s="24"/>
      <c r="C400" s="24"/>
      <c r="D400" s="24"/>
      <c r="E400" s="24"/>
      <c r="F400" s="24"/>
      <c r="G400" s="24"/>
    </row>
    <row r="401" spans="1:7" ht="15.75" customHeight="1">
      <c r="A401" s="24"/>
      <c r="B401" s="24"/>
      <c r="C401" s="24"/>
      <c r="D401" s="24"/>
      <c r="E401" s="24"/>
      <c r="F401" s="24"/>
      <c r="G401" s="24"/>
    </row>
    <row r="402" spans="1:7" ht="15.75" customHeight="1">
      <c r="A402" s="24"/>
      <c r="B402" s="24"/>
      <c r="C402" s="24"/>
      <c r="D402" s="24"/>
      <c r="E402" s="24"/>
      <c r="F402" s="24"/>
      <c r="G402" s="24"/>
    </row>
    <row r="403" spans="1:7" ht="15.75" customHeight="1">
      <c r="A403" s="24"/>
      <c r="B403" s="24"/>
      <c r="C403" s="24"/>
      <c r="D403" s="24"/>
      <c r="E403" s="24"/>
      <c r="F403" s="24"/>
      <c r="G403" s="24"/>
    </row>
    <row r="404" spans="1:7" ht="15.75" customHeight="1">
      <c r="A404" s="24"/>
      <c r="B404" s="24"/>
      <c r="C404" s="24"/>
      <c r="D404" s="24"/>
      <c r="E404" s="24"/>
      <c r="F404" s="24"/>
      <c r="G404" s="24"/>
    </row>
    <row r="405" spans="1:7" ht="15.75" customHeight="1">
      <c r="A405" s="24"/>
      <c r="B405" s="24"/>
      <c r="C405" s="24"/>
      <c r="D405" s="24"/>
      <c r="E405" s="24"/>
      <c r="F405" s="24"/>
      <c r="G405" s="24"/>
    </row>
    <row r="406" spans="1:7" ht="15.75" customHeight="1">
      <c r="A406" s="24"/>
      <c r="B406" s="24"/>
      <c r="C406" s="24"/>
      <c r="D406" s="24"/>
      <c r="E406" s="24"/>
      <c r="F406" s="24"/>
      <c r="G406" s="24"/>
    </row>
    <row r="407" spans="1:7" ht="15.75" customHeight="1">
      <c r="A407" s="24"/>
      <c r="B407" s="24"/>
      <c r="C407" s="24"/>
      <c r="D407" s="24"/>
      <c r="E407" s="24"/>
      <c r="F407" s="24"/>
      <c r="G407" s="24"/>
    </row>
    <row r="408" spans="1:7" ht="15.75" customHeight="1">
      <c r="A408" s="24"/>
      <c r="B408" s="24"/>
      <c r="C408" s="24"/>
      <c r="D408" s="24"/>
      <c r="E408" s="24"/>
      <c r="F408" s="24"/>
      <c r="G408" s="24"/>
    </row>
    <row r="409" spans="1:7" ht="15.75" customHeight="1">
      <c r="A409" s="24"/>
      <c r="B409" s="24"/>
      <c r="C409" s="24"/>
      <c r="D409" s="24"/>
      <c r="E409" s="24"/>
      <c r="F409" s="24"/>
      <c r="G409" s="24"/>
    </row>
    <row r="410" spans="1:7" ht="15.75" customHeight="1">
      <c r="A410" s="24"/>
      <c r="B410" s="24"/>
      <c r="C410" s="24"/>
      <c r="D410" s="24"/>
      <c r="E410" s="24"/>
      <c r="F410" s="24"/>
      <c r="G410" s="24"/>
    </row>
    <row r="411" spans="1:7" ht="15.75" customHeight="1">
      <c r="A411" s="24"/>
      <c r="B411" s="24"/>
      <c r="C411" s="24"/>
      <c r="D411" s="24"/>
      <c r="E411" s="24"/>
      <c r="F411" s="24"/>
      <c r="G411" s="24"/>
    </row>
    <row r="412" spans="1:7" ht="15.75" customHeight="1">
      <c r="A412" s="24"/>
      <c r="B412" s="24"/>
      <c r="C412" s="24"/>
      <c r="D412" s="24"/>
      <c r="E412" s="24"/>
      <c r="F412" s="24"/>
      <c r="G412" s="24"/>
    </row>
    <row r="413" spans="1:7" ht="15.75" customHeight="1">
      <c r="A413" s="24"/>
      <c r="B413" s="24"/>
      <c r="C413" s="24"/>
      <c r="D413" s="24"/>
      <c r="E413" s="24"/>
      <c r="F413" s="24"/>
      <c r="G413" s="24"/>
    </row>
    <row r="414" spans="1:7" ht="15.75" customHeight="1">
      <c r="A414" s="24"/>
      <c r="B414" s="24"/>
      <c r="C414" s="24"/>
      <c r="D414" s="24"/>
      <c r="E414" s="24"/>
      <c r="F414" s="24"/>
      <c r="G414" s="24"/>
    </row>
    <row r="415" spans="1:7" ht="15.75" customHeight="1">
      <c r="A415" s="24"/>
      <c r="B415" s="24"/>
      <c r="C415" s="24"/>
      <c r="D415" s="24"/>
      <c r="E415" s="24"/>
      <c r="F415" s="24"/>
      <c r="G415" s="24"/>
    </row>
    <row r="416" spans="1:7" ht="15.75" customHeight="1">
      <c r="A416" s="24"/>
      <c r="B416" s="24"/>
      <c r="C416" s="24"/>
      <c r="D416" s="24"/>
      <c r="E416" s="24"/>
      <c r="F416" s="24"/>
      <c r="G416" s="24"/>
    </row>
    <row r="417" spans="1:7" ht="15.75" customHeight="1">
      <c r="A417" s="24"/>
      <c r="B417" s="24"/>
      <c r="C417" s="24"/>
      <c r="D417" s="24"/>
      <c r="E417" s="24"/>
      <c r="F417" s="24"/>
      <c r="G417" s="24"/>
    </row>
    <row r="418" spans="1:7" ht="15.75" customHeight="1">
      <c r="A418" s="24"/>
      <c r="B418" s="24"/>
      <c r="C418" s="24"/>
      <c r="D418" s="24"/>
      <c r="E418" s="24"/>
      <c r="F418" s="24"/>
      <c r="G418" s="24"/>
    </row>
    <row r="419" spans="1:7" ht="15.75" customHeight="1">
      <c r="A419" s="24"/>
      <c r="B419" s="24"/>
      <c r="C419" s="24"/>
      <c r="D419" s="24"/>
      <c r="E419" s="24"/>
      <c r="F419" s="24"/>
      <c r="G419" s="24"/>
    </row>
    <row r="420" spans="1:7" ht="15.75" customHeight="1">
      <c r="A420" s="24"/>
      <c r="B420" s="24"/>
      <c r="C420" s="24"/>
      <c r="D420" s="24"/>
      <c r="E420" s="24"/>
      <c r="F420" s="24"/>
      <c r="G420" s="24"/>
    </row>
    <row r="421" spans="1:7" ht="15.75" customHeight="1">
      <c r="A421" s="24"/>
      <c r="B421" s="24"/>
      <c r="C421" s="24"/>
      <c r="D421" s="24"/>
      <c r="E421" s="24"/>
      <c r="F421" s="24"/>
      <c r="G421" s="24"/>
    </row>
    <row r="422" spans="1:7" ht="15.75" customHeight="1">
      <c r="A422" s="24"/>
      <c r="B422" s="24"/>
      <c r="C422" s="24"/>
      <c r="D422" s="24"/>
      <c r="E422" s="24"/>
      <c r="F422" s="24"/>
      <c r="G422" s="24"/>
    </row>
    <row r="423" spans="1:7" ht="15.75" customHeight="1">
      <c r="A423" s="24"/>
      <c r="B423" s="24"/>
      <c r="C423" s="24"/>
      <c r="D423" s="24"/>
      <c r="E423" s="24"/>
      <c r="F423" s="24"/>
      <c r="G423" s="24"/>
    </row>
    <row r="424" spans="1:7" ht="15.75" customHeight="1">
      <c r="A424" s="24"/>
      <c r="B424" s="24"/>
      <c r="C424" s="24"/>
      <c r="D424" s="24"/>
      <c r="E424" s="24"/>
      <c r="F424" s="24"/>
      <c r="G424" s="24"/>
    </row>
    <row r="425" spans="1:7" ht="15.75" customHeight="1">
      <c r="A425" s="24"/>
      <c r="B425" s="24"/>
      <c r="C425" s="24"/>
      <c r="D425" s="24"/>
      <c r="E425" s="24"/>
      <c r="F425" s="24"/>
      <c r="G425" s="24"/>
    </row>
    <row r="426" spans="1:7" ht="15.75" customHeight="1">
      <c r="A426" s="24"/>
      <c r="B426" s="24"/>
      <c r="C426" s="24"/>
      <c r="D426" s="24"/>
      <c r="E426" s="24"/>
      <c r="F426" s="24"/>
      <c r="G426" s="24"/>
    </row>
    <row r="427" spans="1:7" ht="15.75" customHeight="1">
      <c r="A427" s="24"/>
      <c r="B427" s="24"/>
      <c r="C427" s="24"/>
      <c r="D427" s="24"/>
      <c r="E427" s="24"/>
      <c r="F427" s="24"/>
      <c r="G427" s="24"/>
    </row>
    <row r="428" spans="1:7" ht="15.75" customHeight="1">
      <c r="A428" s="24"/>
      <c r="B428" s="24"/>
      <c r="C428" s="24"/>
      <c r="D428" s="24"/>
      <c r="E428" s="24"/>
      <c r="F428" s="24"/>
      <c r="G428" s="24"/>
    </row>
    <row r="429" spans="1:7" ht="15.75" customHeight="1">
      <c r="A429" s="24"/>
      <c r="B429" s="24"/>
      <c r="C429" s="24"/>
      <c r="D429" s="24"/>
      <c r="E429" s="24"/>
      <c r="F429" s="24"/>
      <c r="G429" s="24"/>
    </row>
    <row r="430" spans="1:7" ht="15.75" customHeight="1">
      <c r="A430" s="24"/>
      <c r="B430" s="24"/>
      <c r="C430" s="24"/>
      <c r="D430" s="24"/>
      <c r="E430" s="24"/>
      <c r="F430" s="24"/>
      <c r="G430" s="24"/>
    </row>
    <row r="431" spans="1:7" ht="15.75" customHeight="1">
      <c r="A431" s="24"/>
      <c r="B431" s="24"/>
      <c r="C431" s="24"/>
      <c r="D431" s="24"/>
      <c r="E431" s="24"/>
      <c r="F431" s="24"/>
      <c r="G431" s="24"/>
    </row>
    <row r="432" spans="1:7" ht="15.75" customHeight="1">
      <c r="A432" s="24"/>
      <c r="B432" s="24"/>
      <c r="C432" s="24"/>
      <c r="D432" s="24"/>
      <c r="E432" s="24"/>
      <c r="F432" s="24"/>
      <c r="G432" s="24"/>
    </row>
    <row r="433" spans="1:7" ht="15.75" customHeight="1">
      <c r="A433" s="24"/>
      <c r="B433" s="24"/>
      <c r="C433" s="24"/>
      <c r="D433" s="24"/>
      <c r="E433" s="24"/>
      <c r="F433" s="24"/>
      <c r="G433" s="24"/>
    </row>
    <row r="434" spans="1:7" ht="15.75" customHeight="1">
      <c r="A434" s="24"/>
      <c r="B434" s="24"/>
      <c r="C434" s="24"/>
      <c r="D434" s="24"/>
      <c r="E434" s="24"/>
      <c r="F434" s="24"/>
      <c r="G434" s="24"/>
    </row>
    <row r="435" spans="1:7" ht="15.75" customHeight="1">
      <c r="A435" s="24"/>
      <c r="B435" s="24"/>
      <c r="C435" s="24"/>
      <c r="D435" s="24"/>
      <c r="E435" s="24"/>
      <c r="F435" s="24"/>
      <c r="G435" s="24"/>
    </row>
    <row r="436" spans="1:7" ht="15.75" customHeight="1">
      <c r="A436" s="24"/>
      <c r="B436" s="24"/>
      <c r="C436" s="24"/>
      <c r="D436" s="24"/>
      <c r="E436" s="24"/>
      <c r="F436" s="24"/>
      <c r="G436" s="24"/>
    </row>
    <row r="437" spans="1:7" ht="15.75" customHeight="1">
      <c r="A437" s="24"/>
      <c r="B437" s="24"/>
      <c r="C437" s="24"/>
      <c r="D437" s="24"/>
      <c r="E437" s="24"/>
      <c r="F437" s="24"/>
      <c r="G437" s="24"/>
    </row>
    <row r="438" spans="1:7" ht="15.75" customHeight="1">
      <c r="A438" s="24"/>
      <c r="B438" s="24"/>
      <c r="C438" s="24"/>
      <c r="D438" s="24"/>
      <c r="E438" s="24"/>
      <c r="F438" s="24"/>
      <c r="G438" s="24"/>
    </row>
    <row r="439" spans="1:7" ht="15.75" customHeight="1">
      <c r="A439" s="24"/>
      <c r="B439" s="24"/>
      <c r="C439" s="24"/>
      <c r="D439" s="24"/>
      <c r="E439" s="24"/>
      <c r="F439" s="24"/>
      <c r="G439" s="24"/>
    </row>
    <row r="440" spans="1:7" ht="15.75" customHeight="1">
      <c r="A440" s="24"/>
      <c r="B440" s="24"/>
      <c r="C440" s="24"/>
      <c r="D440" s="24"/>
      <c r="E440" s="24"/>
      <c r="F440" s="24"/>
      <c r="G440" s="24"/>
    </row>
    <row r="441" spans="1:7" ht="15.75" customHeight="1">
      <c r="A441" s="24"/>
      <c r="B441" s="24"/>
      <c r="C441" s="24"/>
      <c r="D441" s="24"/>
      <c r="E441" s="24"/>
      <c r="F441" s="24"/>
      <c r="G441" s="24"/>
    </row>
    <row r="442" spans="1:7" ht="15.75" customHeight="1">
      <c r="A442" s="24"/>
      <c r="B442" s="24"/>
      <c r="C442" s="24"/>
      <c r="D442" s="24"/>
      <c r="E442" s="24"/>
      <c r="F442" s="24"/>
      <c r="G442" s="24"/>
    </row>
    <row r="443" spans="1:7" ht="15.75" customHeight="1">
      <c r="A443" s="24"/>
      <c r="B443" s="24"/>
      <c r="C443" s="24"/>
      <c r="D443" s="24"/>
      <c r="E443" s="24"/>
      <c r="F443" s="24"/>
      <c r="G443" s="24"/>
    </row>
    <row r="444" spans="1:7" ht="15.75" customHeight="1">
      <c r="A444" s="24"/>
      <c r="B444" s="24"/>
      <c r="C444" s="24"/>
      <c r="D444" s="24"/>
      <c r="E444" s="24"/>
      <c r="F444" s="24"/>
      <c r="G444" s="24"/>
    </row>
    <row r="445" spans="1:7" ht="15.75" customHeight="1">
      <c r="A445" s="24"/>
      <c r="B445" s="24"/>
      <c r="C445" s="24"/>
      <c r="D445" s="24"/>
      <c r="E445" s="24"/>
      <c r="F445" s="24"/>
      <c r="G445" s="24"/>
    </row>
    <row r="446" spans="1:7" ht="15.75" customHeight="1">
      <c r="A446" s="24"/>
      <c r="B446" s="24"/>
      <c r="C446" s="24"/>
      <c r="D446" s="24"/>
      <c r="E446" s="24"/>
      <c r="F446" s="24"/>
      <c r="G446" s="24"/>
    </row>
    <row r="447" spans="1:7" ht="15.75" customHeight="1">
      <c r="A447" s="24"/>
      <c r="B447" s="24"/>
      <c r="C447" s="24"/>
      <c r="D447" s="24"/>
      <c r="E447" s="24"/>
      <c r="F447" s="24"/>
      <c r="G447" s="24"/>
    </row>
    <row r="448" spans="1:7" ht="15.75" customHeight="1">
      <c r="A448" s="24"/>
      <c r="B448" s="24"/>
      <c r="C448" s="24"/>
      <c r="D448" s="24"/>
      <c r="E448" s="24"/>
      <c r="F448" s="24"/>
      <c r="G448" s="24"/>
    </row>
    <row r="449" spans="1:7" ht="15.75" customHeight="1">
      <c r="A449" s="24"/>
      <c r="B449" s="24"/>
      <c r="C449" s="24"/>
      <c r="D449" s="24"/>
      <c r="E449" s="24"/>
      <c r="F449" s="24"/>
      <c r="G449" s="24"/>
    </row>
    <row r="450" spans="1:7" ht="15.75" customHeight="1">
      <c r="A450" s="24"/>
      <c r="B450" s="24"/>
      <c r="C450" s="24"/>
      <c r="D450" s="24"/>
      <c r="E450" s="24"/>
      <c r="F450" s="24"/>
      <c r="G450" s="24"/>
    </row>
    <row r="451" spans="1:7" ht="15.75" customHeight="1">
      <c r="A451" s="24"/>
      <c r="B451" s="24"/>
      <c r="C451" s="24"/>
      <c r="D451" s="24"/>
      <c r="E451" s="24"/>
      <c r="F451" s="24"/>
      <c r="G451" s="24"/>
    </row>
    <row r="452" spans="1:7" ht="15.75" customHeight="1">
      <c r="A452" s="24"/>
      <c r="B452" s="24"/>
      <c r="C452" s="24"/>
      <c r="D452" s="24"/>
      <c r="E452" s="24"/>
      <c r="F452" s="24"/>
      <c r="G452" s="24"/>
    </row>
    <row r="453" spans="1:7" ht="15.75" customHeight="1">
      <c r="A453" s="24"/>
      <c r="B453" s="24"/>
      <c r="C453" s="24"/>
      <c r="D453" s="24"/>
      <c r="E453" s="24"/>
      <c r="F453" s="24"/>
      <c r="G453" s="24"/>
    </row>
    <row r="454" spans="1:7" ht="15.75" customHeight="1">
      <c r="A454" s="24"/>
      <c r="B454" s="24"/>
      <c r="C454" s="24"/>
      <c r="D454" s="24"/>
      <c r="E454" s="24"/>
      <c r="F454" s="24"/>
      <c r="G454" s="24"/>
    </row>
    <row r="455" spans="1:7" ht="15.75" customHeight="1">
      <c r="A455" s="24"/>
      <c r="B455" s="24"/>
      <c r="C455" s="24"/>
      <c r="D455" s="24"/>
      <c r="E455" s="24"/>
      <c r="F455" s="24"/>
      <c r="G455" s="24"/>
    </row>
    <row r="456" spans="1:7" ht="15.75" customHeight="1">
      <c r="A456" s="24"/>
      <c r="B456" s="24"/>
      <c r="C456" s="24"/>
      <c r="D456" s="24"/>
      <c r="E456" s="24"/>
      <c r="F456" s="24"/>
      <c r="G456" s="24"/>
    </row>
    <row r="457" spans="1:7" ht="15.75" customHeight="1">
      <c r="A457" s="24"/>
      <c r="B457" s="24"/>
      <c r="C457" s="24"/>
      <c r="D457" s="24"/>
      <c r="E457" s="24"/>
      <c r="F457" s="24"/>
      <c r="G457" s="24"/>
    </row>
    <row r="458" spans="1:7" ht="15.75" customHeight="1">
      <c r="A458" s="24"/>
      <c r="B458" s="24"/>
      <c r="C458" s="24"/>
      <c r="D458" s="24"/>
      <c r="E458" s="24"/>
      <c r="F458" s="24"/>
      <c r="G458" s="24"/>
    </row>
    <row r="459" spans="1:7" ht="15.75" customHeight="1">
      <c r="A459" s="24"/>
      <c r="B459" s="24"/>
      <c r="C459" s="24"/>
      <c r="D459" s="24"/>
      <c r="E459" s="24"/>
      <c r="F459" s="24"/>
      <c r="G459" s="24"/>
    </row>
    <row r="460" spans="1:7" ht="15.75" customHeight="1">
      <c r="A460" s="24"/>
      <c r="B460" s="24"/>
      <c r="C460" s="24"/>
      <c r="D460" s="24"/>
      <c r="E460" s="24"/>
      <c r="F460" s="24"/>
      <c r="G460" s="24"/>
    </row>
    <row r="461" spans="1:7" ht="15.75" customHeight="1">
      <c r="A461" s="24"/>
      <c r="B461" s="24"/>
      <c r="C461" s="24"/>
      <c r="D461" s="24"/>
      <c r="E461" s="24"/>
      <c r="F461" s="24"/>
      <c r="G461" s="24"/>
    </row>
    <row r="462" spans="1:7" ht="15.75" customHeight="1">
      <c r="A462" s="24"/>
      <c r="B462" s="24"/>
      <c r="C462" s="24"/>
      <c r="D462" s="24"/>
      <c r="E462" s="24"/>
      <c r="F462" s="24"/>
      <c r="G462" s="24"/>
    </row>
    <row r="463" spans="1:7" ht="15.75" customHeight="1">
      <c r="A463" s="24"/>
      <c r="B463" s="24"/>
      <c r="C463" s="24"/>
      <c r="D463" s="24"/>
      <c r="E463" s="24"/>
      <c r="F463" s="24"/>
      <c r="G463" s="24"/>
    </row>
    <row r="464" spans="1:7" ht="15.75" customHeight="1">
      <c r="A464" s="24"/>
      <c r="B464" s="24"/>
      <c r="C464" s="24"/>
      <c r="D464" s="24"/>
      <c r="E464" s="24"/>
      <c r="F464" s="24"/>
      <c r="G464" s="24"/>
    </row>
    <row r="465" spans="1:7" ht="15.75" customHeight="1">
      <c r="A465" s="24"/>
      <c r="B465" s="24"/>
      <c r="C465" s="24"/>
      <c r="D465" s="24"/>
      <c r="E465" s="24"/>
      <c r="F465" s="24"/>
      <c r="G465" s="24"/>
    </row>
    <row r="466" spans="1:7" ht="15.75" customHeight="1">
      <c r="A466" s="24"/>
      <c r="B466" s="24"/>
      <c r="C466" s="24"/>
      <c r="D466" s="24"/>
      <c r="E466" s="24"/>
      <c r="F466" s="24"/>
      <c r="G466" s="24"/>
    </row>
    <row r="467" spans="1:7" ht="15.75" customHeight="1">
      <c r="A467" s="24"/>
      <c r="B467" s="24"/>
      <c r="C467" s="24"/>
      <c r="D467" s="24"/>
      <c r="E467" s="24"/>
      <c r="F467" s="24"/>
      <c r="G467" s="24"/>
    </row>
    <row r="468" spans="1:7" ht="15.75" customHeight="1">
      <c r="A468" s="24"/>
      <c r="B468" s="24"/>
      <c r="C468" s="24"/>
      <c r="D468" s="24"/>
      <c r="E468" s="24"/>
      <c r="F468" s="24"/>
      <c r="G468" s="24"/>
    </row>
    <row r="469" spans="1:7" ht="15.75" customHeight="1">
      <c r="A469" s="24"/>
      <c r="B469" s="24"/>
      <c r="C469" s="24"/>
      <c r="D469" s="24"/>
      <c r="E469" s="24"/>
      <c r="F469" s="24"/>
      <c r="G469" s="24"/>
    </row>
    <row r="470" spans="1:7" ht="15.75" customHeight="1">
      <c r="A470" s="24"/>
      <c r="B470" s="24"/>
      <c r="C470" s="24"/>
      <c r="D470" s="24"/>
      <c r="E470" s="24"/>
      <c r="F470" s="24"/>
      <c r="G470" s="24"/>
    </row>
    <row r="471" spans="1:7" ht="15.75" customHeight="1">
      <c r="A471" s="24"/>
      <c r="B471" s="24"/>
      <c r="C471" s="24"/>
      <c r="D471" s="24"/>
      <c r="E471" s="24"/>
      <c r="F471" s="24"/>
      <c r="G471" s="24"/>
    </row>
    <row r="472" spans="1:7" ht="15.75" customHeight="1">
      <c r="A472" s="24"/>
      <c r="B472" s="24"/>
      <c r="C472" s="24"/>
      <c r="D472" s="24"/>
      <c r="E472" s="24"/>
      <c r="F472" s="24"/>
      <c r="G472" s="24"/>
    </row>
    <row r="473" spans="1:7" ht="15.75" customHeight="1">
      <c r="A473" s="24"/>
      <c r="B473" s="24"/>
      <c r="C473" s="24"/>
      <c r="D473" s="24"/>
      <c r="E473" s="24"/>
      <c r="F473" s="24"/>
      <c r="G473" s="24"/>
    </row>
    <row r="474" spans="1:7" ht="15.75" customHeight="1">
      <c r="A474" s="24"/>
      <c r="B474" s="24"/>
      <c r="C474" s="24"/>
      <c r="D474" s="24"/>
      <c r="E474" s="24"/>
      <c r="F474" s="24"/>
      <c r="G474" s="24"/>
    </row>
    <row r="475" spans="1:7" ht="15.75" customHeight="1">
      <c r="A475" s="24"/>
      <c r="B475" s="24"/>
      <c r="C475" s="24"/>
      <c r="D475" s="24"/>
      <c r="E475" s="24"/>
      <c r="F475" s="24"/>
      <c r="G475" s="24"/>
    </row>
    <row r="476" spans="1:7" ht="15.75" customHeight="1">
      <c r="A476" s="24"/>
      <c r="B476" s="24"/>
      <c r="C476" s="24"/>
      <c r="D476" s="24"/>
      <c r="E476" s="24"/>
      <c r="F476" s="24"/>
      <c r="G476" s="24"/>
    </row>
    <row r="477" spans="1:7" ht="15.75" customHeight="1">
      <c r="A477" s="24"/>
      <c r="B477" s="24"/>
      <c r="C477" s="24"/>
      <c r="D477" s="24"/>
      <c r="E477" s="24"/>
      <c r="F477" s="24"/>
      <c r="G477" s="24"/>
    </row>
    <row r="478" spans="1:7" ht="15.75" customHeight="1">
      <c r="A478" s="24"/>
      <c r="B478" s="24"/>
      <c r="C478" s="24"/>
      <c r="D478" s="24"/>
      <c r="E478" s="24"/>
      <c r="F478" s="24"/>
      <c r="G478" s="24"/>
    </row>
    <row r="479" spans="1:7" ht="15.75" customHeight="1">
      <c r="A479" s="24"/>
      <c r="B479" s="24"/>
      <c r="C479" s="24"/>
      <c r="D479" s="24"/>
      <c r="E479" s="24"/>
      <c r="F479" s="24"/>
      <c r="G479" s="24"/>
    </row>
    <row r="480" spans="1:7" ht="15.75" customHeight="1">
      <c r="A480" s="24"/>
      <c r="B480" s="24"/>
      <c r="C480" s="24"/>
      <c r="D480" s="24"/>
      <c r="E480" s="24"/>
      <c r="F480" s="24"/>
      <c r="G480" s="24"/>
    </row>
    <row r="481" spans="1:7" ht="15.75" customHeight="1">
      <c r="A481" s="24"/>
      <c r="B481" s="24"/>
      <c r="C481" s="24"/>
      <c r="D481" s="24"/>
      <c r="E481" s="24"/>
      <c r="F481" s="24"/>
      <c r="G481" s="24"/>
    </row>
    <row r="482" spans="1:7" ht="15.75" customHeight="1">
      <c r="A482" s="24"/>
      <c r="B482" s="24"/>
      <c r="C482" s="24"/>
      <c r="D482" s="24"/>
      <c r="E482" s="24"/>
      <c r="F482" s="24"/>
      <c r="G482" s="24"/>
    </row>
    <row r="483" spans="1:7" ht="15.75" customHeight="1">
      <c r="A483" s="24"/>
      <c r="B483" s="24"/>
      <c r="C483" s="24"/>
      <c r="D483" s="24"/>
      <c r="E483" s="24"/>
      <c r="F483" s="24"/>
      <c r="G483" s="24"/>
    </row>
    <row r="484" spans="1:7" ht="15.75" customHeight="1">
      <c r="A484" s="24"/>
      <c r="B484" s="24"/>
      <c r="C484" s="24"/>
      <c r="D484" s="24"/>
      <c r="E484" s="24"/>
      <c r="F484" s="24"/>
      <c r="G484" s="24"/>
    </row>
    <row r="485" spans="1:7" ht="15.75" customHeight="1">
      <c r="A485" s="24"/>
      <c r="B485" s="24"/>
      <c r="C485" s="24"/>
      <c r="D485" s="24"/>
      <c r="E485" s="24"/>
      <c r="F485" s="24"/>
      <c r="G485" s="24"/>
    </row>
    <row r="486" spans="1:7" ht="15.75" customHeight="1">
      <c r="A486" s="24"/>
      <c r="B486" s="24"/>
      <c r="C486" s="24"/>
      <c r="D486" s="24"/>
      <c r="E486" s="24"/>
      <c r="F486" s="24"/>
      <c r="G486" s="24"/>
    </row>
    <row r="487" spans="1:7" ht="15.75" customHeight="1">
      <c r="A487" s="24"/>
      <c r="B487" s="24"/>
      <c r="C487" s="24"/>
      <c r="D487" s="24"/>
      <c r="E487" s="24"/>
      <c r="F487" s="24"/>
      <c r="G487" s="24"/>
    </row>
    <row r="488" spans="1:7" ht="15.75" customHeight="1">
      <c r="A488" s="24"/>
      <c r="B488" s="24"/>
      <c r="C488" s="24"/>
      <c r="D488" s="24"/>
      <c r="E488" s="24"/>
      <c r="F488" s="24"/>
      <c r="G488" s="24"/>
    </row>
    <row r="489" spans="1:7" ht="15.75" customHeight="1">
      <c r="A489" s="24"/>
      <c r="B489" s="24"/>
      <c r="C489" s="24"/>
      <c r="D489" s="24"/>
      <c r="E489" s="24"/>
      <c r="F489" s="24"/>
      <c r="G489" s="24"/>
    </row>
    <row r="490" spans="1:7" ht="15.75" customHeight="1">
      <c r="A490" s="24"/>
      <c r="B490" s="24"/>
      <c r="C490" s="24"/>
      <c r="D490" s="24"/>
      <c r="E490" s="24"/>
      <c r="F490" s="24"/>
      <c r="G490" s="24"/>
    </row>
    <row r="491" spans="1:7" ht="15.75" customHeight="1">
      <c r="A491" s="24"/>
      <c r="B491" s="24"/>
      <c r="C491" s="24"/>
      <c r="D491" s="24"/>
      <c r="E491" s="24"/>
      <c r="F491" s="24"/>
      <c r="G491" s="24"/>
    </row>
    <row r="492" spans="1:7" ht="15.75" customHeight="1">
      <c r="A492" s="24"/>
      <c r="B492" s="24"/>
      <c r="C492" s="24"/>
      <c r="D492" s="24"/>
      <c r="E492" s="24"/>
      <c r="F492" s="24"/>
      <c r="G492" s="24"/>
    </row>
    <row r="493" spans="1:7" ht="15.75" customHeight="1">
      <c r="A493" s="24"/>
      <c r="B493" s="24"/>
      <c r="C493" s="24"/>
      <c r="D493" s="24"/>
      <c r="E493" s="24"/>
      <c r="F493" s="24"/>
      <c r="G493" s="24"/>
    </row>
    <row r="494" spans="1:7" ht="15.75" customHeight="1">
      <c r="A494" s="24"/>
      <c r="B494" s="24"/>
      <c r="C494" s="24"/>
      <c r="D494" s="24"/>
      <c r="E494" s="24"/>
      <c r="F494" s="24"/>
      <c r="G494" s="24"/>
    </row>
    <row r="495" spans="1:7" ht="15.75" customHeight="1">
      <c r="A495" s="24"/>
      <c r="B495" s="24"/>
      <c r="C495" s="24"/>
      <c r="D495" s="24"/>
      <c r="E495" s="24"/>
      <c r="F495" s="24"/>
      <c r="G495" s="24"/>
    </row>
    <row r="496" spans="1:7" ht="15.75" customHeight="1">
      <c r="A496" s="24"/>
      <c r="B496" s="24"/>
      <c r="C496" s="24"/>
      <c r="D496" s="24"/>
      <c r="E496" s="24"/>
      <c r="F496" s="24"/>
      <c r="G496" s="24"/>
    </row>
    <row r="497" spans="1:7" ht="15.75" customHeight="1">
      <c r="A497" s="24"/>
      <c r="B497" s="24"/>
      <c r="C497" s="24"/>
      <c r="D497" s="24"/>
      <c r="E497" s="24"/>
      <c r="F497" s="24"/>
      <c r="G497" s="24"/>
    </row>
    <row r="498" spans="1:7" ht="15.75" customHeight="1">
      <c r="A498" s="24"/>
      <c r="B498" s="24"/>
      <c r="C498" s="24"/>
      <c r="D498" s="24"/>
      <c r="E498" s="24"/>
      <c r="F498" s="24"/>
      <c r="G498" s="24"/>
    </row>
    <row r="499" spans="1:7" ht="15.75" customHeight="1">
      <c r="A499" s="24"/>
      <c r="B499" s="24"/>
      <c r="C499" s="24"/>
      <c r="D499" s="24"/>
      <c r="E499" s="24"/>
      <c r="F499" s="24"/>
      <c r="G499" s="24"/>
    </row>
    <row r="500" spans="1:7" ht="15.75" customHeight="1">
      <c r="A500" s="24"/>
      <c r="B500" s="24"/>
      <c r="C500" s="24"/>
      <c r="D500" s="24"/>
      <c r="E500" s="24"/>
      <c r="F500" s="24"/>
      <c r="G500" s="24"/>
    </row>
    <row r="501" spans="1:7" ht="15.75" customHeight="1">
      <c r="A501" s="24"/>
      <c r="B501" s="24"/>
      <c r="C501" s="24"/>
      <c r="D501" s="24"/>
      <c r="E501" s="24"/>
      <c r="F501" s="24"/>
      <c r="G501" s="24"/>
    </row>
    <row r="502" spans="1:7" ht="15.75" customHeight="1">
      <c r="A502" s="24"/>
      <c r="B502" s="24"/>
      <c r="C502" s="24"/>
      <c r="D502" s="24"/>
      <c r="E502" s="24"/>
      <c r="F502" s="24"/>
      <c r="G502" s="24"/>
    </row>
    <row r="503" spans="1:7" ht="15.75" customHeight="1">
      <c r="A503" s="24"/>
      <c r="B503" s="24"/>
      <c r="C503" s="24"/>
      <c r="D503" s="24"/>
      <c r="E503" s="24"/>
      <c r="F503" s="24"/>
      <c r="G503" s="24"/>
    </row>
    <row r="504" spans="1:7" ht="15.75" customHeight="1">
      <c r="A504" s="24"/>
      <c r="B504" s="24"/>
      <c r="C504" s="24"/>
      <c r="D504" s="24"/>
      <c r="E504" s="24"/>
      <c r="F504" s="24"/>
      <c r="G504" s="24"/>
    </row>
    <row r="505" spans="1:7" ht="15.75" customHeight="1">
      <c r="A505" s="24"/>
      <c r="B505" s="24"/>
      <c r="C505" s="24"/>
      <c r="D505" s="24"/>
      <c r="E505" s="24"/>
      <c r="F505" s="24"/>
      <c r="G505" s="24"/>
    </row>
    <row r="506" spans="1:7" ht="15.75" customHeight="1">
      <c r="A506" s="24"/>
      <c r="B506" s="24"/>
      <c r="C506" s="24"/>
      <c r="D506" s="24"/>
      <c r="E506" s="24"/>
      <c r="F506" s="24"/>
      <c r="G506" s="24"/>
    </row>
    <row r="507" spans="1:7" ht="15.75" customHeight="1">
      <c r="A507" s="24"/>
      <c r="B507" s="24"/>
      <c r="C507" s="24"/>
      <c r="D507" s="24"/>
      <c r="E507" s="24"/>
      <c r="F507" s="24"/>
      <c r="G507" s="24"/>
    </row>
    <row r="508" spans="1:7" ht="15.75" customHeight="1">
      <c r="A508" s="24"/>
      <c r="B508" s="24"/>
      <c r="C508" s="24"/>
      <c r="D508" s="24"/>
      <c r="E508" s="24"/>
      <c r="F508" s="24"/>
      <c r="G508" s="24"/>
    </row>
    <row r="509" spans="1:7" ht="15.75" customHeight="1">
      <c r="A509" s="24"/>
      <c r="B509" s="24"/>
      <c r="C509" s="24"/>
      <c r="D509" s="24"/>
      <c r="E509" s="24"/>
      <c r="F509" s="24"/>
      <c r="G509" s="24"/>
    </row>
    <row r="510" spans="1:7" ht="15.75" customHeight="1">
      <c r="A510" s="24"/>
      <c r="B510" s="24"/>
      <c r="C510" s="24"/>
      <c r="D510" s="24"/>
      <c r="E510" s="24"/>
      <c r="F510" s="24"/>
      <c r="G510" s="24"/>
    </row>
    <row r="511" spans="1:7" ht="15.75" customHeight="1">
      <c r="A511" s="24"/>
      <c r="B511" s="24"/>
      <c r="C511" s="24"/>
      <c r="D511" s="24"/>
      <c r="E511" s="24"/>
      <c r="F511" s="24"/>
      <c r="G511" s="24"/>
    </row>
    <row r="512" spans="1:7" ht="15.75" customHeight="1">
      <c r="A512" s="24"/>
      <c r="B512" s="24"/>
      <c r="C512" s="24"/>
      <c r="D512" s="24"/>
      <c r="E512" s="24"/>
      <c r="F512" s="24"/>
      <c r="G512" s="24"/>
    </row>
    <row r="513" spans="1:7" ht="15.75" customHeight="1">
      <c r="A513" s="24"/>
      <c r="B513" s="24"/>
      <c r="C513" s="24"/>
      <c r="D513" s="24"/>
      <c r="E513" s="24"/>
      <c r="F513" s="24"/>
      <c r="G513" s="24"/>
    </row>
    <row r="514" spans="1:7" ht="15.75" customHeight="1">
      <c r="A514" s="24"/>
      <c r="B514" s="24"/>
      <c r="C514" s="24"/>
      <c r="D514" s="24"/>
      <c r="E514" s="24"/>
      <c r="F514" s="24"/>
      <c r="G514" s="24"/>
    </row>
    <row r="515" spans="1:7" ht="15.75" customHeight="1">
      <c r="A515" s="24"/>
      <c r="B515" s="24"/>
      <c r="C515" s="24"/>
      <c r="D515" s="24"/>
      <c r="E515" s="24"/>
      <c r="F515" s="24"/>
      <c r="G515" s="24"/>
    </row>
    <row r="516" spans="1:7" ht="15.75" customHeight="1">
      <c r="A516" s="24"/>
      <c r="B516" s="24"/>
      <c r="C516" s="24"/>
      <c r="D516" s="24"/>
      <c r="E516" s="24"/>
      <c r="F516" s="24"/>
      <c r="G516" s="24"/>
    </row>
    <row r="517" spans="1:7" ht="15.75" customHeight="1">
      <c r="A517" s="24"/>
      <c r="B517" s="24"/>
      <c r="C517" s="24"/>
      <c r="D517" s="24"/>
      <c r="E517" s="24"/>
      <c r="F517" s="24"/>
      <c r="G517" s="24"/>
    </row>
    <row r="518" spans="1:7" ht="15.75" customHeight="1">
      <c r="A518" s="24"/>
      <c r="B518" s="24"/>
      <c r="C518" s="24"/>
      <c r="D518" s="24"/>
      <c r="E518" s="24"/>
      <c r="F518" s="24"/>
      <c r="G518" s="24"/>
    </row>
    <row r="519" spans="1:7" ht="15.75" customHeight="1">
      <c r="A519" s="24"/>
      <c r="B519" s="24"/>
      <c r="C519" s="24"/>
      <c r="D519" s="24"/>
      <c r="E519" s="24"/>
      <c r="F519" s="24"/>
      <c r="G519" s="24"/>
    </row>
    <row r="520" spans="1:7" ht="15.75" customHeight="1">
      <c r="A520" s="24"/>
      <c r="B520" s="24"/>
      <c r="C520" s="24"/>
      <c r="D520" s="24"/>
      <c r="E520" s="24"/>
      <c r="F520" s="24"/>
      <c r="G520" s="24"/>
    </row>
    <row r="521" spans="1:7" ht="15.75" customHeight="1">
      <c r="A521" s="24"/>
      <c r="B521" s="24"/>
      <c r="C521" s="24"/>
      <c r="D521" s="24"/>
      <c r="E521" s="24"/>
      <c r="F521" s="24"/>
      <c r="G521" s="24"/>
    </row>
    <row r="522" spans="1:7" ht="15.75" customHeight="1">
      <c r="A522" s="24"/>
      <c r="B522" s="24"/>
      <c r="C522" s="24"/>
      <c r="D522" s="24"/>
      <c r="E522" s="24"/>
      <c r="F522" s="24"/>
      <c r="G522" s="24"/>
    </row>
    <row r="523" spans="1:7" ht="15.75" customHeight="1">
      <c r="A523" s="24"/>
      <c r="B523" s="24"/>
      <c r="C523" s="24"/>
      <c r="D523" s="24"/>
      <c r="E523" s="24"/>
      <c r="F523" s="24"/>
      <c r="G523" s="24"/>
    </row>
    <row r="524" spans="1:7" ht="15.75" customHeight="1">
      <c r="A524" s="24"/>
      <c r="B524" s="24"/>
      <c r="C524" s="24"/>
      <c r="D524" s="24"/>
      <c r="E524" s="24"/>
      <c r="F524" s="24"/>
      <c r="G524" s="24"/>
    </row>
    <row r="525" spans="1:7" ht="15.75" customHeight="1">
      <c r="A525" s="24"/>
      <c r="B525" s="24"/>
      <c r="C525" s="24"/>
      <c r="D525" s="24"/>
      <c r="E525" s="24"/>
      <c r="F525" s="24"/>
      <c r="G525" s="24"/>
    </row>
    <row r="526" spans="1:7" ht="15.75" customHeight="1">
      <c r="A526" s="24"/>
      <c r="B526" s="24"/>
      <c r="C526" s="24"/>
      <c r="D526" s="24"/>
      <c r="E526" s="24"/>
      <c r="F526" s="24"/>
      <c r="G526" s="24"/>
    </row>
    <row r="527" spans="1:7" ht="15.75" customHeight="1">
      <c r="A527" s="24"/>
      <c r="B527" s="24"/>
      <c r="C527" s="24"/>
      <c r="D527" s="24"/>
      <c r="E527" s="24"/>
      <c r="F527" s="24"/>
      <c r="G527" s="24"/>
    </row>
    <row r="528" spans="1:7" ht="15.75" customHeight="1">
      <c r="A528" s="24"/>
      <c r="B528" s="24"/>
      <c r="C528" s="24"/>
      <c r="D528" s="24"/>
      <c r="E528" s="24"/>
      <c r="F528" s="24"/>
      <c r="G528" s="24"/>
    </row>
    <row r="529" spans="1:7" ht="15.75" customHeight="1">
      <c r="A529" s="24"/>
      <c r="B529" s="24"/>
      <c r="C529" s="24"/>
      <c r="D529" s="24"/>
      <c r="E529" s="24"/>
      <c r="F529" s="24"/>
      <c r="G529" s="24"/>
    </row>
    <row r="530" spans="1:7" ht="15.75" customHeight="1">
      <c r="A530" s="24"/>
      <c r="B530" s="24"/>
      <c r="C530" s="24"/>
      <c r="D530" s="24"/>
      <c r="E530" s="24"/>
      <c r="F530" s="24"/>
      <c r="G530" s="24"/>
    </row>
    <row r="531" spans="1:7" ht="15.75" customHeight="1">
      <c r="A531" s="24"/>
      <c r="B531" s="24"/>
      <c r="C531" s="24"/>
      <c r="D531" s="24"/>
      <c r="E531" s="24"/>
      <c r="F531" s="24"/>
      <c r="G531" s="24"/>
    </row>
    <row r="532" spans="1:7" ht="15.75" customHeight="1">
      <c r="A532" s="24"/>
      <c r="B532" s="24"/>
      <c r="C532" s="24"/>
      <c r="D532" s="24"/>
      <c r="E532" s="24"/>
      <c r="F532" s="24"/>
      <c r="G532" s="24"/>
    </row>
    <row r="533" spans="1:7" ht="15.75" customHeight="1">
      <c r="A533" s="24"/>
      <c r="B533" s="24"/>
      <c r="C533" s="24"/>
      <c r="D533" s="24"/>
      <c r="E533" s="24"/>
      <c r="F533" s="24"/>
      <c r="G533" s="24"/>
    </row>
    <row r="534" spans="1:7" ht="15.75" customHeight="1">
      <c r="A534" s="24"/>
      <c r="B534" s="24"/>
      <c r="C534" s="24"/>
      <c r="D534" s="24"/>
      <c r="E534" s="24"/>
      <c r="F534" s="24"/>
      <c r="G534" s="24"/>
    </row>
    <row r="535" spans="1:7" ht="15.75" customHeight="1">
      <c r="A535" s="24"/>
      <c r="B535" s="24"/>
      <c r="C535" s="24"/>
      <c r="D535" s="24"/>
      <c r="E535" s="24"/>
      <c r="F535" s="24"/>
      <c r="G535" s="24"/>
    </row>
    <row r="536" spans="1:7" ht="15.75" customHeight="1">
      <c r="A536" s="24"/>
      <c r="B536" s="24"/>
      <c r="C536" s="24"/>
      <c r="D536" s="24"/>
      <c r="E536" s="24"/>
      <c r="F536" s="24"/>
      <c r="G536" s="24"/>
    </row>
    <row r="537" spans="1:7" ht="15.75" customHeight="1">
      <c r="A537" s="24"/>
      <c r="B537" s="24"/>
      <c r="C537" s="24"/>
      <c r="D537" s="24"/>
      <c r="E537" s="24"/>
      <c r="F537" s="24"/>
      <c r="G537" s="24"/>
    </row>
    <row r="538" spans="1:7" ht="15.75" customHeight="1">
      <c r="A538" s="24"/>
      <c r="B538" s="24"/>
      <c r="C538" s="24"/>
      <c r="D538" s="24"/>
      <c r="E538" s="24"/>
      <c r="F538" s="24"/>
      <c r="G538" s="24"/>
    </row>
    <row r="539" spans="1:7" ht="15.75" customHeight="1">
      <c r="A539" s="24"/>
      <c r="B539" s="24"/>
      <c r="C539" s="24"/>
      <c r="D539" s="24"/>
      <c r="E539" s="24"/>
      <c r="F539" s="24"/>
      <c r="G539" s="24"/>
    </row>
    <row r="540" spans="1:7" ht="15.75" customHeight="1">
      <c r="A540" s="24"/>
      <c r="B540" s="24"/>
      <c r="C540" s="24"/>
      <c r="D540" s="24"/>
      <c r="E540" s="24"/>
      <c r="F540" s="24"/>
      <c r="G540" s="24"/>
    </row>
    <row r="541" spans="1:7" ht="15.75" customHeight="1">
      <c r="A541" s="24"/>
      <c r="B541" s="24"/>
      <c r="C541" s="24"/>
      <c r="D541" s="24"/>
      <c r="E541" s="24"/>
      <c r="F541" s="24"/>
      <c r="G541" s="24"/>
    </row>
    <row r="542" spans="1:7" ht="15.75" customHeight="1">
      <c r="A542" s="24"/>
      <c r="B542" s="24"/>
      <c r="C542" s="24"/>
      <c r="D542" s="24"/>
      <c r="E542" s="24"/>
      <c r="F542" s="24"/>
      <c r="G542" s="24"/>
    </row>
    <row r="543" spans="1:7" ht="15.75" customHeight="1">
      <c r="A543" s="24"/>
      <c r="B543" s="24"/>
      <c r="C543" s="24"/>
      <c r="D543" s="24"/>
      <c r="E543" s="24"/>
      <c r="F543" s="24"/>
      <c r="G543" s="24"/>
    </row>
    <row r="544" spans="1:7" ht="15.75" customHeight="1">
      <c r="A544" s="24"/>
      <c r="B544" s="24"/>
      <c r="C544" s="24"/>
      <c r="D544" s="24"/>
      <c r="E544" s="24"/>
      <c r="F544" s="24"/>
      <c r="G544" s="24"/>
    </row>
    <row r="545" spans="1:7" ht="15.75" customHeight="1">
      <c r="A545" s="24"/>
      <c r="B545" s="24"/>
      <c r="C545" s="24"/>
      <c r="D545" s="24"/>
      <c r="E545" s="24"/>
      <c r="F545" s="24"/>
      <c r="G545" s="24"/>
    </row>
    <row r="546" spans="1:7" ht="15.75" customHeight="1">
      <c r="A546" s="24"/>
      <c r="B546" s="24"/>
      <c r="C546" s="24"/>
      <c r="D546" s="24"/>
      <c r="E546" s="24"/>
      <c r="F546" s="24"/>
      <c r="G546" s="24"/>
    </row>
    <row r="547" spans="1:7" ht="15.75" customHeight="1">
      <c r="A547" s="24"/>
      <c r="B547" s="24"/>
      <c r="C547" s="24"/>
      <c r="D547" s="24"/>
      <c r="E547" s="24"/>
      <c r="F547" s="24"/>
      <c r="G547" s="24"/>
    </row>
    <row r="548" spans="1:7" ht="15.75" customHeight="1">
      <c r="A548" s="24"/>
      <c r="B548" s="24"/>
      <c r="C548" s="24"/>
      <c r="D548" s="24"/>
      <c r="E548" s="24"/>
      <c r="F548" s="24"/>
      <c r="G548" s="24"/>
    </row>
    <row r="549" spans="1:7" ht="15.75" customHeight="1">
      <c r="A549" s="24"/>
      <c r="B549" s="24"/>
      <c r="C549" s="24"/>
      <c r="D549" s="24"/>
      <c r="E549" s="24"/>
      <c r="F549" s="24"/>
      <c r="G549" s="24"/>
    </row>
    <row r="550" spans="1:7" ht="15.75" customHeight="1">
      <c r="A550" s="24"/>
      <c r="B550" s="24"/>
      <c r="C550" s="24"/>
      <c r="D550" s="24"/>
      <c r="E550" s="24"/>
      <c r="F550" s="24"/>
      <c r="G550" s="24"/>
    </row>
    <row r="551" spans="1:7" ht="15.75" customHeight="1">
      <c r="A551" s="24"/>
      <c r="B551" s="24"/>
      <c r="C551" s="24"/>
      <c r="D551" s="24"/>
      <c r="E551" s="24"/>
      <c r="F551" s="24"/>
      <c r="G551" s="24"/>
    </row>
    <row r="552" spans="1:7" ht="15.75" customHeight="1">
      <c r="A552" s="24"/>
      <c r="B552" s="24"/>
      <c r="C552" s="24"/>
      <c r="D552" s="24"/>
      <c r="E552" s="24"/>
      <c r="F552" s="24"/>
      <c r="G552" s="24"/>
    </row>
    <row r="553" spans="1:7" ht="15.75" customHeight="1">
      <c r="A553" s="24"/>
      <c r="B553" s="24"/>
      <c r="C553" s="24"/>
      <c r="D553" s="24"/>
      <c r="E553" s="24"/>
      <c r="F553" s="24"/>
      <c r="G553" s="24"/>
    </row>
    <row r="554" spans="1:7" ht="15.75" customHeight="1">
      <c r="A554" s="24"/>
      <c r="B554" s="24"/>
      <c r="C554" s="24"/>
      <c r="D554" s="24"/>
      <c r="E554" s="24"/>
      <c r="F554" s="24"/>
      <c r="G554" s="24"/>
    </row>
    <row r="555" spans="1:7" ht="15.75" customHeight="1">
      <c r="A555" s="24"/>
      <c r="B555" s="24"/>
      <c r="C555" s="24"/>
      <c r="D555" s="24"/>
      <c r="E555" s="24"/>
      <c r="F555" s="24"/>
      <c r="G555" s="24"/>
    </row>
    <row r="556" spans="1:7" ht="15.75" customHeight="1">
      <c r="A556" s="24"/>
      <c r="B556" s="24"/>
      <c r="C556" s="24"/>
      <c r="D556" s="24"/>
      <c r="E556" s="24"/>
      <c r="F556" s="24"/>
      <c r="G556" s="24"/>
    </row>
    <row r="557" spans="1:7" ht="15.75" customHeight="1">
      <c r="A557" s="24"/>
      <c r="B557" s="24"/>
      <c r="C557" s="24"/>
      <c r="D557" s="24"/>
      <c r="E557" s="24"/>
      <c r="F557" s="24"/>
      <c r="G557" s="24"/>
    </row>
    <row r="558" spans="1:7" ht="15.75" customHeight="1">
      <c r="A558" s="24"/>
      <c r="B558" s="24"/>
      <c r="C558" s="24"/>
      <c r="D558" s="24"/>
      <c r="E558" s="24"/>
      <c r="F558" s="24"/>
      <c r="G558" s="24"/>
    </row>
    <row r="559" spans="1:7" ht="15.75" customHeight="1">
      <c r="A559" s="24"/>
      <c r="B559" s="24"/>
      <c r="C559" s="24"/>
      <c r="D559" s="24"/>
      <c r="E559" s="24"/>
      <c r="F559" s="24"/>
      <c r="G559" s="24"/>
    </row>
    <row r="560" spans="1:7" ht="15.75" customHeight="1">
      <c r="A560" s="24"/>
      <c r="B560" s="24"/>
      <c r="C560" s="24"/>
      <c r="D560" s="24"/>
      <c r="E560" s="24"/>
      <c r="F560" s="24"/>
      <c r="G560" s="24"/>
    </row>
    <row r="561" spans="1:7" ht="15.75" customHeight="1">
      <c r="A561" s="24"/>
      <c r="B561" s="24"/>
      <c r="C561" s="24"/>
      <c r="D561" s="24"/>
      <c r="E561" s="24"/>
      <c r="F561" s="24"/>
      <c r="G561" s="24"/>
    </row>
    <row r="562" spans="1:7" ht="15.75" customHeight="1">
      <c r="A562" s="24"/>
      <c r="B562" s="24"/>
      <c r="C562" s="24"/>
      <c r="D562" s="24"/>
      <c r="E562" s="24"/>
      <c r="F562" s="24"/>
      <c r="G562" s="24"/>
    </row>
    <row r="563" spans="1:7" ht="15.75" customHeight="1">
      <c r="A563" s="24"/>
      <c r="B563" s="24"/>
      <c r="C563" s="24"/>
      <c r="D563" s="24"/>
      <c r="E563" s="24"/>
      <c r="F563" s="24"/>
      <c r="G563" s="24"/>
    </row>
    <row r="564" spans="1:7" ht="15.75" customHeight="1">
      <c r="A564" s="24"/>
      <c r="B564" s="24"/>
      <c r="C564" s="24"/>
      <c r="D564" s="24"/>
      <c r="E564" s="24"/>
      <c r="F564" s="24"/>
      <c r="G564" s="24"/>
    </row>
    <row r="565" spans="1:7" ht="15.75" customHeight="1">
      <c r="A565" s="24"/>
      <c r="B565" s="24"/>
      <c r="C565" s="24"/>
      <c r="D565" s="24"/>
      <c r="E565" s="24"/>
      <c r="F565" s="24"/>
      <c r="G565" s="24"/>
    </row>
    <row r="566" spans="1:7" ht="15.75" customHeight="1">
      <c r="A566" s="24"/>
      <c r="B566" s="24"/>
      <c r="C566" s="24"/>
      <c r="D566" s="24"/>
      <c r="E566" s="24"/>
      <c r="F566" s="24"/>
      <c r="G566" s="24"/>
    </row>
    <row r="567" spans="1:7" ht="15.75" customHeight="1">
      <c r="A567" s="24"/>
      <c r="B567" s="24"/>
      <c r="C567" s="24"/>
      <c r="D567" s="24"/>
      <c r="E567" s="24"/>
      <c r="F567" s="24"/>
      <c r="G567" s="24"/>
    </row>
    <row r="568" spans="1:7" ht="15.75" customHeight="1">
      <c r="A568" s="24"/>
      <c r="B568" s="24"/>
      <c r="C568" s="24"/>
      <c r="D568" s="24"/>
      <c r="E568" s="24"/>
      <c r="F568" s="24"/>
      <c r="G568" s="24"/>
    </row>
    <row r="569" spans="1:7" ht="15.75" customHeight="1">
      <c r="A569" s="24"/>
      <c r="B569" s="24"/>
      <c r="C569" s="24"/>
      <c r="D569" s="24"/>
      <c r="E569" s="24"/>
      <c r="F569" s="24"/>
      <c r="G569" s="24"/>
    </row>
    <row r="570" spans="1:7" ht="15.75" customHeight="1">
      <c r="A570" s="24"/>
      <c r="B570" s="24"/>
      <c r="C570" s="24"/>
      <c r="D570" s="24"/>
      <c r="E570" s="24"/>
      <c r="F570" s="24"/>
      <c r="G570" s="24"/>
    </row>
    <row r="571" spans="1:7" ht="15.75" customHeight="1">
      <c r="A571" s="24"/>
      <c r="B571" s="24"/>
      <c r="C571" s="24"/>
      <c r="D571" s="24"/>
      <c r="E571" s="24"/>
      <c r="F571" s="24"/>
      <c r="G571" s="24"/>
    </row>
    <row r="572" spans="1:7" ht="15.75" customHeight="1">
      <c r="A572" s="24"/>
      <c r="B572" s="24"/>
      <c r="C572" s="24"/>
      <c r="D572" s="24"/>
      <c r="E572" s="24"/>
      <c r="F572" s="24"/>
      <c r="G572" s="24"/>
    </row>
    <row r="573" spans="1:7" ht="15.75" customHeight="1">
      <c r="A573" s="24"/>
      <c r="B573" s="24"/>
      <c r="C573" s="24"/>
      <c r="D573" s="24"/>
      <c r="E573" s="24"/>
      <c r="F573" s="24"/>
      <c r="G573" s="24"/>
    </row>
    <row r="574" spans="1:7" ht="15.75" customHeight="1">
      <c r="A574" s="24"/>
      <c r="B574" s="24"/>
      <c r="C574" s="24"/>
      <c r="D574" s="24"/>
      <c r="E574" s="24"/>
      <c r="F574" s="24"/>
      <c r="G574" s="24"/>
    </row>
    <row r="575" spans="1:7" ht="15.75" customHeight="1">
      <c r="A575" s="24"/>
      <c r="B575" s="24"/>
      <c r="C575" s="24"/>
      <c r="D575" s="24"/>
      <c r="E575" s="24"/>
      <c r="F575" s="24"/>
      <c r="G575" s="24"/>
    </row>
    <row r="576" spans="1:7" ht="15.75" customHeight="1">
      <c r="A576" s="24"/>
      <c r="B576" s="24"/>
      <c r="C576" s="24"/>
      <c r="D576" s="24"/>
      <c r="E576" s="24"/>
      <c r="F576" s="24"/>
      <c r="G576" s="24"/>
    </row>
    <row r="577" spans="1:7" ht="15.75" customHeight="1">
      <c r="A577" s="24"/>
      <c r="B577" s="24"/>
      <c r="C577" s="24"/>
      <c r="D577" s="24"/>
      <c r="E577" s="24"/>
      <c r="F577" s="24"/>
      <c r="G577" s="24"/>
    </row>
    <row r="578" spans="1:7" ht="15.75" customHeight="1">
      <c r="A578" s="24"/>
      <c r="B578" s="24"/>
      <c r="C578" s="24"/>
      <c r="D578" s="24"/>
      <c r="E578" s="24"/>
      <c r="F578" s="24"/>
      <c r="G578" s="24"/>
    </row>
    <row r="579" spans="1:7" ht="15.75" customHeight="1">
      <c r="A579" s="24"/>
      <c r="B579" s="24"/>
      <c r="C579" s="24"/>
      <c r="D579" s="24"/>
      <c r="E579" s="24"/>
      <c r="F579" s="24"/>
      <c r="G579" s="24"/>
    </row>
    <row r="580" spans="1:7" ht="15.75" customHeight="1">
      <c r="A580" s="24"/>
      <c r="B580" s="24"/>
      <c r="C580" s="24"/>
      <c r="D580" s="24"/>
      <c r="E580" s="24"/>
      <c r="F580" s="24"/>
      <c r="G580" s="24"/>
    </row>
    <row r="581" spans="1:7" ht="15.75" customHeight="1">
      <c r="A581" s="24"/>
      <c r="B581" s="24"/>
      <c r="C581" s="24"/>
      <c r="D581" s="24"/>
      <c r="E581" s="24"/>
      <c r="F581" s="24"/>
      <c r="G581" s="24"/>
    </row>
    <row r="582" spans="1:7" ht="15.75" customHeight="1">
      <c r="A582" s="24"/>
      <c r="B582" s="24"/>
      <c r="C582" s="24"/>
      <c r="D582" s="24"/>
      <c r="E582" s="24"/>
      <c r="F582" s="24"/>
      <c r="G582" s="24"/>
    </row>
    <row r="583" spans="1:7" ht="15.75" customHeight="1">
      <c r="A583" s="24"/>
      <c r="B583" s="24"/>
      <c r="C583" s="24"/>
      <c r="D583" s="24"/>
      <c r="E583" s="24"/>
      <c r="F583" s="24"/>
      <c r="G583" s="24"/>
    </row>
    <row r="584" spans="1:7" ht="15.75" customHeight="1">
      <c r="A584" s="24"/>
      <c r="B584" s="24"/>
      <c r="C584" s="24"/>
      <c r="D584" s="24"/>
      <c r="E584" s="24"/>
      <c r="F584" s="24"/>
      <c r="G584" s="24"/>
    </row>
    <row r="585" spans="1:7" ht="15.75" customHeight="1">
      <c r="A585" s="24"/>
      <c r="B585" s="24"/>
      <c r="C585" s="24"/>
      <c r="D585" s="24"/>
      <c r="E585" s="24"/>
      <c r="F585" s="24"/>
      <c r="G585" s="24"/>
    </row>
    <row r="586" spans="1:7" ht="15.75" customHeight="1">
      <c r="A586" s="24"/>
      <c r="B586" s="24"/>
      <c r="C586" s="24"/>
      <c r="D586" s="24"/>
      <c r="E586" s="24"/>
      <c r="F586" s="24"/>
      <c r="G586" s="24"/>
    </row>
    <row r="587" spans="1:7" ht="15.75" customHeight="1">
      <c r="A587" s="24"/>
      <c r="B587" s="24"/>
      <c r="C587" s="24"/>
      <c r="D587" s="24"/>
      <c r="E587" s="24"/>
      <c r="F587" s="24"/>
      <c r="G587" s="24"/>
    </row>
    <row r="588" spans="1:7" ht="15.75" customHeight="1">
      <c r="A588" s="24"/>
      <c r="B588" s="24"/>
      <c r="C588" s="24"/>
      <c r="D588" s="24"/>
      <c r="E588" s="24"/>
      <c r="F588" s="24"/>
      <c r="G588" s="24"/>
    </row>
    <row r="589" spans="1:7" ht="15.75" customHeight="1">
      <c r="A589" s="24"/>
      <c r="B589" s="24"/>
      <c r="C589" s="24"/>
      <c r="D589" s="24"/>
      <c r="E589" s="24"/>
      <c r="F589" s="24"/>
      <c r="G589" s="24"/>
    </row>
    <row r="590" spans="1:7" ht="15.75" customHeight="1">
      <c r="A590" s="24"/>
      <c r="B590" s="24"/>
      <c r="C590" s="24"/>
      <c r="D590" s="24"/>
      <c r="E590" s="24"/>
      <c r="F590" s="24"/>
      <c r="G590" s="24"/>
    </row>
    <row r="591" spans="1:7" ht="15.75" customHeight="1">
      <c r="A591" s="24"/>
      <c r="B591" s="24"/>
      <c r="C591" s="24"/>
      <c r="D591" s="24"/>
      <c r="E591" s="24"/>
      <c r="F591" s="24"/>
      <c r="G591" s="24"/>
    </row>
    <row r="592" spans="1:7" ht="15.75" customHeight="1">
      <c r="A592" s="24"/>
      <c r="B592" s="24"/>
      <c r="C592" s="24"/>
      <c r="D592" s="24"/>
      <c r="E592" s="24"/>
      <c r="F592" s="24"/>
      <c r="G592" s="24"/>
    </row>
    <row r="593" spans="1:7" ht="15.75" customHeight="1">
      <c r="A593" s="24"/>
      <c r="B593" s="24"/>
      <c r="C593" s="24"/>
      <c r="D593" s="24"/>
      <c r="E593" s="24"/>
      <c r="F593" s="24"/>
      <c r="G593" s="24"/>
    </row>
    <row r="594" spans="1:7" ht="15.75" customHeight="1">
      <c r="A594" s="24"/>
      <c r="B594" s="24"/>
      <c r="C594" s="24"/>
      <c r="D594" s="24"/>
      <c r="E594" s="24"/>
      <c r="F594" s="24"/>
      <c r="G594" s="24"/>
    </row>
    <row r="595" spans="1:7" ht="15.75" customHeight="1">
      <c r="A595" s="24"/>
      <c r="B595" s="24"/>
      <c r="C595" s="24"/>
      <c r="D595" s="24"/>
      <c r="E595" s="24"/>
      <c r="F595" s="24"/>
      <c r="G595" s="24"/>
    </row>
    <row r="596" spans="1:7" ht="15.75" customHeight="1">
      <c r="A596" s="24"/>
      <c r="B596" s="24"/>
      <c r="C596" s="24"/>
      <c r="D596" s="24"/>
      <c r="E596" s="24"/>
      <c r="F596" s="24"/>
      <c r="G596" s="24"/>
    </row>
    <row r="597" spans="1:7" ht="15.75" customHeight="1">
      <c r="A597" s="24"/>
      <c r="B597" s="24"/>
      <c r="C597" s="24"/>
      <c r="D597" s="24"/>
      <c r="E597" s="24"/>
      <c r="F597" s="24"/>
      <c r="G597" s="24"/>
    </row>
    <row r="598" spans="1:7" ht="15.75" customHeight="1">
      <c r="A598" s="24"/>
      <c r="B598" s="24"/>
      <c r="C598" s="24"/>
      <c r="D598" s="24"/>
      <c r="E598" s="24"/>
      <c r="F598" s="24"/>
      <c r="G598" s="24"/>
    </row>
    <row r="599" spans="1:7" ht="15.75" customHeight="1">
      <c r="A599" s="24"/>
      <c r="B599" s="24"/>
      <c r="C599" s="24"/>
      <c r="D599" s="24"/>
      <c r="E599" s="24"/>
      <c r="F599" s="24"/>
      <c r="G599" s="24"/>
    </row>
    <row r="600" spans="1:7" ht="15.75" customHeight="1">
      <c r="A600" s="24"/>
      <c r="B600" s="24"/>
      <c r="C600" s="24"/>
      <c r="D600" s="24"/>
      <c r="E600" s="24"/>
      <c r="F600" s="24"/>
      <c r="G600" s="24"/>
    </row>
    <row r="601" spans="1:7" ht="15.75" customHeight="1">
      <c r="A601" s="24"/>
      <c r="B601" s="24"/>
      <c r="C601" s="24"/>
      <c r="D601" s="24"/>
      <c r="E601" s="24"/>
      <c r="F601" s="24"/>
      <c r="G601" s="24"/>
    </row>
    <row r="602" spans="1:7" ht="15.75" customHeight="1">
      <c r="A602" s="24"/>
      <c r="B602" s="24"/>
      <c r="C602" s="24"/>
      <c r="D602" s="24"/>
      <c r="E602" s="24"/>
      <c r="F602" s="24"/>
      <c r="G602" s="24"/>
    </row>
    <row r="603" spans="1:7" ht="15.75" customHeight="1">
      <c r="A603" s="24"/>
      <c r="B603" s="24"/>
      <c r="C603" s="24"/>
      <c r="D603" s="24"/>
      <c r="E603" s="24"/>
      <c r="F603" s="24"/>
      <c r="G603" s="24"/>
    </row>
    <row r="604" spans="1:7" ht="15.75" customHeight="1">
      <c r="A604" s="24"/>
      <c r="B604" s="24"/>
      <c r="C604" s="24"/>
      <c r="D604" s="24"/>
      <c r="E604" s="24"/>
      <c r="F604" s="24"/>
      <c r="G604" s="24"/>
    </row>
    <row r="605" spans="1:7" ht="15.75" customHeight="1">
      <c r="A605" s="24"/>
      <c r="B605" s="24"/>
      <c r="C605" s="24"/>
      <c r="D605" s="24"/>
      <c r="E605" s="24"/>
      <c r="F605" s="24"/>
      <c r="G605" s="24"/>
    </row>
    <row r="606" spans="1:7" ht="15.75" customHeight="1">
      <c r="A606" s="24"/>
      <c r="B606" s="24"/>
      <c r="C606" s="24"/>
      <c r="D606" s="24"/>
      <c r="E606" s="24"/>
      <c r="F606" s="24"/>
      <c r="G606" s="24"/>
    </row>
    <row r="607" spans="1:7" ht="15.75" customHeight="1">
      <c r="A607" s="24"/>
      <c r="B607" s="24"/>
      <c r="C607" s="24"/>
      <c r="D607" s="24"/>
      <c r="E607" s="24"/>
      <c r="F607" s="24"/>
      <c r="G607" s="24"/>
    </row>
    <row r="608" spans="1:7" ht="15.75" customHeight="1">
      <c r="A608" s="24"/>
      <c r="B608" s="24"/>
      <c r="C608" s="24"/>
      <c r="D608" s="24"/>
      <c r="E608" s="24"/>
      <c r="F608" s="24"/>
      <c r="G608" s="24"/>
    </row>
    <row r="609" spans="1:7" ht="15.75" customHeight="1">
      <c r="A609" s="24"/>
      <c r="B609" s="24"/>
      <c r="C609" s="24"/>
      <c r="D609" s="24"/>
      <c r="E609" s="24"/>
      <c r="F609" s="24"/>
      <c r="G609" s="24"/>
    </row>
    <row r="610" spans="1:7" ht="15.75" customHeight="1">
      <c r="A610" s="24"/>
      <c r="B610" s="24"/>
      <c r="C610" s="24"/>
      <c r="D610" s="24"/>
      <c r="E610" s="24"/>
      <c r="F610" s="24"/>
      <c r="G610" s="24"/>
    </row>
    <row r="611" spans="1:7" ht="15.75" customHeight="1">
      <c r="A611" s="24"/>
      <c r="B611" s="24"/>
      <c r="C611" s="24"/>
      <c r="D611" s="24"/>
      <c r="E611" s="24"/>
      <c r="F611" s="24"/>
      <c r="G611" s="24"/>
    </row>
    <row r="612" spans="1:7" ht="15.75" customHeight="1">
      <c r="A612" s="24"/>
      <c r="B612" s="24"/>
      <c r="C612" s="24"/>
      <c r="D612" s="24"/>
      <c r="E612" s="24"/>
      <c r="F612" s="24"/>
      <c r="G612" s="24"/>
    </row>
    <row r="613" spans="1:7" ht="15.75" customHeight="1">
      <c r="A613" s="24"/>
      <c r="B613" s="24"/>
      <c r="C613" s="24"/>
      <c r="D613" s="24"/>
      <c r="E613" s="24"/>
      <c r="F613" s="24"/>
      <c r="G613" s="24"/>
    </row>
    <row r="614" spans="1:7" ht="15.75" customHeight="1">
      <c r="A614" s="24"/>
      <c r="B614" s="24"/>
      <c r="C614" s="24"/>
      <c r="D614" s="24"/>
      <c r="E614" s="24"/>
      <c r="F614" s="24"/>
      <c r="G614" s="24"/>
    </row>
    <row r="615" spans="1:7" ht="15.75" customHeight="1">
      <c r="A615" s="24"/>
      <c r="B615" s="24"/>
      <c r="C615" s="24"/>
      <c r="D615" s="24"/>
      <c r="E615" s="24"/>
      <c r="F615" s="24"/>
      <c r="G615" s="24"/>
    </row>
    <row r="616" spans="1:7" ht="15.75" customHeight="1">
      <c r="A616" s="24"/>
      <c r="B616" s="24"/>
      <c r="C616" s="24"/>
      <c r="D616" s="24"/>
      <c r="E616" s="24"/>
      <c r="F616" s="24"/>
      <c r="G616" s="24"/>
    </row>
    <row r="617" spans="1:7" ht="15.75" customHeight="1">
      <c r="A617" s="24"/>
      <c r="B617" s="24"/>
      <c r="C617" s="24"/>
      <c r="D617" s="24"/>
      <c r="E617" s="24"/>
      <c r="F617" s="24"/>
      <c r="G617" s="24"/>
    </row>
    <row r="618" spans="1:7" ht="15.75" customHeight="1">
      <c r="A618" s="24"/>
      <c r="B618" s="24"/>
      <c r="C618" s="24"/>
      <c r="D618" s="24"/>
      <c r="E618" s="24"/>
      <c r="F618" s="24"/>
      <c r="G618" s="24"/>
    </row>
    <row r="619" spans="1:7" ht="15.75" customHeight="1">
      <c r="A619" s="24"/>
      <c r="B619" s="24"/>
      <c r="C619" s="24"/>
      <c r="D619" s="24"/>
      <c r="E619" s="24"/>
      <c r="F619" s="24"/>
      <c r="G619" s="24"/>
    </row>
    <row r="620" spans="1:7" ht="15.75" customHeight="1">
      <c r="A620" s="24"/>
      <c r="B620" s="24"/>
      <c r="C620" s="24"/>
      <c r="D620" s="24"/>
      <c r="E620" s="24"/>
      <c r="F620" s="24"/>
      <c r="G620" s="24"/>
    </row>
    <row r="621" spans="1:7" ht="15.75" customHeight="1">
      <c r="A621" s="24"/>
      <c r="B621" s="24"/>
      <c r="C621" s="24"/>
      <c r="D621" s="24"/>
      <c r="E621" s="24"/>
      <c r="F621" s="24"/>
      <c r="G621" s="24"/>
    </row>
    <row r="622" spans="1:7" ht="15.75" customHeight="1">
      <c r="A622" s="24"/>
      <c r="B622" s="24"/>
      <c r="C622" s="24"/>
      <c r="D622" s="24"/>
      <c r="E622" s="24"/>
      <c r="F622" s="24"/>
      <c r="G622" s="24"/>
    </row>
    <row r="623" spans="1:7" ht="15.75" customHeight="1">
      <c r="A623" s="24"/>
      <c r="B623" s="24"/>
      <c r="C623" s="24"/>
      <c r="D623" s="24"/>
      <c r="E623" s="24"/>
      <c r="F623" s="24"/>
      <c r="G623" s="24"/>
    </row>
    <row r="624" spans="1:7" ht="15.75" customHeight="1">
      <c r="A624" s="24"/>
      <c r="B624" s="24"/>
      <c r="C624" s="24"/>
      <c r="D624" s="24"/>
      <c r="E624" s="24"/>
      <c r="F624" s="24"/>
      <c r="G624" s="24"/>
    </row>
    <row r="625" spans="1:7" ht="15.75" customHeight="1">
      <c r="A625" s="24"/>
      <c r="B625" s="24"/>
      <c r="C625" s="24"/>
      <c r="D625" s="24"/>
      <c r="E625" s="24"/>
      <c r="F625" s="24"/>
      <c r="G625" s="24"/>
    </row>
    <row r="626" spans="1:7" ht="15.75" customHeight="1">
      <c r="A626" s="24"/>
      <c r="B626" s="24"/>
      <c r="C626" s="24"/>
      <c r="D626" s="24"/>
      <c r="E626" s="24"/>
      <c r="F626" s="24"/>
      <c r="G626" s="24"/>
    </row>
    <row r="627" spans="1:7" ht="15.75" customHeight="1">
      <c r="A627" s="24"/>
      <c r="B627" s="24"/>
      <c r="C627" s="24"/>
      <c r="D627" s="24"/>
      <c r="E627" s="24"/>
      <c r="F627" s="24"/>
      <c r="G627" s="24"/>
    </row>
    <row r="628" spans="1:7" ht="15.75" customHeight="1">
      <c r="A628" s="24"/>
      <c r="B628" s="24"/>
      <c r="C628" s="24"/>
      <c r="D628" s="24"/>
      <c r="E628" s="24"/>
      <c r="F628" s="24"/>
      <c r="G628" s="24"/>
    </row>
    <row r="629" spans="1:7" ht="15.75" customHeight="1">
      <c r="A629" s="24"/>
      <c r="B629" s="24"/>
      <c r="C629" s="24"/>
      <c r="D629" s="24"/>
      <c r="E629" s="24"/>
      <c r="F629" s="24"/>
      <c r="G629" s="24"/>
    </row>
    <row r="630" spans="1:7" ht="15.75" customHeight="1">
      <c r="A630" s="24"/>
      <c r="B630" s="24"/>
      <c r="C630" s="24"/>
      <c r="D630" s="24"/>
      <c r="E630" s="24"/>
      <c r="F630" s="24"/>
      <c r="G630" s="24"/>
    </row>
    <row r="631" spans="1:7" ht="15.75" customHeight="1">
      <c r="A631" s="24"/>
      <c r="B631" s="24"/>
      <c r="C631" s="24"/>
      <c r="D631" s="24"/>
      <c r="E631" s="24"/>
      <c r="F631" s="24"/>
      <c r="G631" s="24"/>
    </row>
    <row r="632" spans="1:7" ht="15.75" customHeight="1">
      <c r="A632" s="24"/>
      <c r="B632" s="24"/>
      <c r="C632" s="24"/>
      <c r="D632" s="24"/>
      <c r="E632" s="24"/>
      <c r="F632" s="24"/>
      <c r="G632" s="24"/>
    </row>
    <row r="633" spans="1:7" ht="15.75" customHeight="1">
      <c r="A633" s="24"/>
      <c r="B633" s="24"/>
      <c r="C633" s="24"/>
      <c r="D633" s="24"/>
      <c r="E633" s="24"/>
      <c r="F633" s="24"/>
      <c r="G633" s="24"/>
    </row>
    <row r="634" spans="1:7" ht="15.75" customHeight="1">
      <c r="A634" s="24"/>
      <c r="B634" s="24"/>
      <c r="C634" s="24"/>
      <c r="D634" s="24"/>
      <c r="E634" s="24"/>
      <c r="F634" s="24"/>
      <c r="G634" s="24"/>
    </row>
    <row r="635" spans="1:7" ht="15.75" customHeight="1">
      <c r="A635" s="24"/>
      <c r="B635" s="24"/>
      <c r="C635" s="24"/>
      <c r="D635" s="24"/>
      <c r="E635" s="24"/>
      <c r="F635" s="24"/>
      <c r="G635" s="24"/>
    </row>
    <row r="636" spans="1:7" ht="15.75" customHeight="1">
      <c r="A636" s="24"/>
      <c r="B636" s="24"/>
      <c r="C636" s="24"/>
      <c r="D636" s="24"/>
      <c r="E636" s="24"/>
      <c r="F636" s="24"/>
      <c r="G636" s="24"/>
    </row>
    <row r="637" spans="1:7" ht="15.75" customHeight="1">
      <c r="A637" s="24"/>
      <c r="B637" s="24"/>
      <c r="C637" s="24"/>
      <c r="D637" s="24"/>
      <c r="E637" s="24"/>
      <c r="F637" s="24"/>
      <c r="G637" s="24"/>
    </row>
    <row r="638" spans="1:7" ht="15.75" customHeight="1">
      <c r="A638" s="24"/>
      <c r="B638" s="24"/>
      <c r="C638" s="24"/>
      <c r="D638" s="24"/>
      <c r="E638" s="24"/>
      <c r="F638" s="24"/>
      <c r="G638" s="24"/>
    </row>
    <row r="639" spans="1:7" ht="15.75" customHeight="1">
      <c r="A639" s="24"/>
      <c r="B639" s="24"/>
      <c r="C639" s="24"/>
      <c r="D639" s="24"/>
      <c r="E639" s="24"/>
      <c r="F639" s="24"/>
      <c r="G639" s="24"/>
    </row>
    <row r="640" spans="1:7" ht="15.75" customHeight="1">
      <c r="A640" s="24"/>
      <c r="B640" s="24"/>
      <c r="C640" s="24"/>
      <c r="D640" s="24"/>
      <c r="E640" s="24"/>
      <c r="F640" s="24"/>
      <c r="G640" s="24"/>
    </row>
    <row r="641" spans="1:7" ht="15.75" customHeight="1">
      <c r="A641" s="24"/>
      <c r="B641" s="24"/>
      <c r="C641" s="24"/>
      <c r="D641" s="24"/>
      <c r="E641" s="24"/>
      <c r="F641" s="24"/>
      <c r="G641" s="24"/>
    </row>
    <row r="642" spans="1:7" ht="15.75" customHeight="1">
      <c r="A642" s="24"/>
      <c r="B642" s="24"/>
      <c r="C642" s="24"/>
      <c r="D642" s="24"/>
      <c r="E642" s="24"/>
      <c r="F642" s="24"/>
      <c r="G642" s="24"/>
    </row>
    <row r="643" spans="1:7" ht="15.75" customHeight="1">
      <c r="A643" s="24"/>
      <c r="B643" s="24"/>
      <c r="C643" s="24"/>
      <c r="D643" s="24"/>
      <c r="E643" s="24"/>
      <c r="F643" s="24"/>
      <c r="G643" s="24"/>
    </row>
    <row r="644" spans="1:7" ht="15.75" customHeight="1">
      <c r="A644" s="24"/>
      <c r="B644" s="24"/>
      <c r="C644" s="24"/>
      <c r="D644" s="24"/>
      <c r="E644" s="24"/>
      <c r="F644" s="24"/>
      <c r="G644" s="24"/>
    </row>
    <row r="645" spans="1:7" ht="15.75" customHeight="1">
      <c r="A645" s="24"/>
      <c r="B645" s="24"/>
      <c r="C645" s="24"/>
      <c r="D645" s="24"/>
      <c r="E645" s="24"/>
      <c r="F645" s="24"/>
      <c r="G645" s="24"/>
    </row>
    <row r="646" spans="1:7" ht="15.75" customHeight="1">
      <c r="A646" s="24"/>
      <c r="B646" s="24"/>
      <c r="C646" s="24"/>
      <c r="D646" s="24"/>
      <c r="E646" s="24"/>
      <c r="F646" s="24"/>
      <c r="G646" s="24"/>
    </row>
    <row r="647" spans="1:7" ht="15.75" customHeight="1">
      <c r="A647" s="24"/>
      <c r="B647" s="24"/>
      <c r="C647" s="24"/>
      <c r="D647" s="24"/>
      <c r="E647" s="24"/>
      <c r="F647" s="24"/>
      <c r="G647" s="24"/>
    </row>
    <row r="648" spans="1:7" ht="15.75" customHeight="1">
      <c r="A648" s="24"/>
      <c r="B648" s="24"/>
      <c r="C648" s="24"/>
      <c r="D648" s="24"/>
      <c r="E648" s="24"/>
      <c r="F648" s="24"/>
      <c r="G648" s="24"/>
    </row>
    <row r="649" spans="1:7" ht="15.75" customHeight="1">
      <c r="A649" s="24"/>
      <c r="B649" s="24"/>
      <c r="C649" s="24"/>
      <c r="D649" s="24"/>
      <c r="E649" s="24"/>
      <c r="F649" s="24"/>
      <c r="G649" s="24"/>
    </row>
    <row r="650" spans="1:7" ht="15.75" customHeight="1">
      <c r="A650" s="24"/>
      <c r="B650" s="24"/>
      <c r="C650" s="24"/>
      <c r="D650" s="24"/>
      <c r="E650" s="24"/>
      <c r="F650" s="24"/>
      <c r="G650" s="24"/>
    </row>
    <row r="651" spans="1:7" ht="15.75" customHeight="1">
      <c r="A651" s="24"/>
      <c r="B651" s="24"/>
      <c r="C651" s="24"/>
      <c r="D651" s="24"/>
      <c r="E651" s="24"/>
      <c r="F651" s="24"/>
      <c r="G651" s="24"/>
    </row>
    <row r="652" spans="1:7" ht="15.75" customHeight="1">
      <c r="A652" s="24"/>
      <c r="B652" s="24"/>
      <c r="C652" s="24"/>
      <c r="D652" s="24"/>
      <c r="E652" s="24"/>
      <c r="F652" s="24"/>
      <c r="G652" s="24"/>
    </row>
    <row r="653" spans="1:7" ht="15.75" customHeight="1">
      <c r="A653" s="24"/>
      <c r="B653" s="24"/>
      <c r="C653" s="24"/>
      <c r="D653" s="24"/>
      <c r="E653" s="24"/>
      <c r="F653" s="24"/>
      <c r="G653" s="24"/>
    </row>
    <row r="654" spans="1:7" ht="15.75" customHeight="1">
      <c r="A654" s="24"/>
      <c r="B654" s="24"/>
      <c r="C654" s="24"/>
      <c r="D654" s="24"/>
      <c r="E654" s="24"/>
      <c r="F654" s="24"/>
      <c r="G654" s="24"/>
    </row>
    <row r="655" spans="1:7" ht="15.75" customHeight="1">
      <c r="A655" s="24"/>
      <c r="B655" s="24"/>
      <c r="C655" s="24"/>
      <c r="D655" s="24"/>
      <c r="E655" s="24"/>
      <c r="F655" s="24"/>
      <c r="G655" s="24"/>
    </row>
    <row r="656" spans="1:7" ht="15.75" customHeight="1">
      <c r="A656" s="24"/>
      <c r="B656" s="24"/>
      <c r="C656" s="24"/>
      <c r="D656" s="24"/>
      <c r="E656" s="24"/>
      <c r="F656" s="24"/>
      <c r="G656" s="24"/>
    </row>
    <row r="657" spans="1:7" ht="15.75" customHeight="1">
      <c r="A657" s="24"/>
      <c r="B657" s="24"/>
      <c r="C657" s="24"/>
      <c r="D657" s="24"/>
      <c r="E657" s="24"/>
      <c r="F657" s="24"/>
      <c r="G657" s="24"/>
    </row>
    <row r="658" spans="1:7" ht="15.75" customHeight="1">
      <c r="A658" s="24"/>
      <c r="B658" s="24"/>
      <c r="C658" s="24"/>
      <c r="D658" s="24"/>
      <c r="E658" s="24"/>
      <c r="F658" s="24"/>
      <c r="G658" s="24"/>
    </row>
    <row r="659" spans="1:7" ht="15.75" customHeight="1">
      <c r="A659" s="24"/>
      <c r="B659" s="24"/>
      <c r="C659" s="24"/>
      <c r="D659" s="24"/>
      <c r="E659" s="24"/>
      <c r="F659" s="24"/>
      <c r="G659" s="24"/>
    </row>
    <row r="660" spans="1:7" ht="15.75" customHeight="1">
      <c r="A660" s="24"/>
      <c r="B660" s="24"/>
      <c r="C660" s="24"/>
      <c r="D660" s="24"/>
      <c r="E660" s="24"/>
      <c r="F660" s="24"/>
      <c r="G660" s="24"/>
    </row>
    <row r="661" spans="1:7" ht="15.75" customHeight="1">
      <c r="A661" s="24"/>
      <c r="B661" s="24"/>
      <c r="C661" s="24"/>
      <c r="D661" s="24"/>
      <c r="E661" s="24"/>
      <c r="F661" s="24"/>
      <c r="G661" s="24"/>
    </row>
    <row r="662" spans="1:7" ht="15.75" customHeight="1">
      <c r="A662" s="24"/>
      <c r="B662" s="24"/>
      <c r="C662" s="24"/>
      <c r="D662" s="24"/>
      <c r="E662" s="24"/>
      <c r="F662" s="24"/>
      <c r="G662" s="24"/>
    </row>
    <row r="663" spans="1:7" ht="15.75" customHeight="1">
      <c r="A663" s="24"/>
      <c r="B663" s="24"/>
      <c r="C663" s="24"/>
      <c r="D663" s="24"/>
      <c r="E663" s="24"/>
      <c r="F663" s="24"/>
      <c r="G663" s="24"/>
    </row>
    <row r="664" spans="1:7" ht="15.75" customHeight="1">
      <c r="A664" s="24"/>
      <c r="B664" s="24"/>
      <c r="C664" s="24"/>
      <c r="D664" s="24"/>
      <c r="E664" s="24"/>
      <c r="F664" s="24"/>
      <c r="G664" s="24"/>
    </row>
    <row r="665" spans="1:7" ht="15.75" customHeight="1">
      <c r="A665" s="24"/>
      <c r="B665" s="24"/>
      <c r="C665" s="24"/>
      <c r="D665" s="24"/>
      <c r="E665" s="24"/>
      <c r="F665" s="24"/>
      <c r="G665" s="24"/>
    </row>
    <row r="666" spans="1:7" ht="15.75" customHeight="1">
      <c r="A666" s="24"/>
      <c r="B666" s="24"/>
      <c r="C666" s="24"/>
      <c r="D666" s="24"/>
      <c r="E666" s="24"/>
      <c r="F666" s="24"/>
      <c r="G666" s="24"/>
    </row>
    <row r="667" spans="1:7" ht="15.75" customHeight="1">
      <c r="A667" s="24"/>
      <c r="B667" s="24"/>
      <c r="C667" s="24"/>
      <c r="D667" s="24"/>
      <c r="E667" s="24"/>
      <c r="F667" s="24"/>
      <c r="G667" s="24"/>
    </row>
    <row r="668" spans="1:7" ht="15.75" customHeight="1">
      <c r="A668" s="24"/>
      <c r="B668" s="24"/>
      <c r="C668" s="24"/>
      <c r="D668" s="24"/>
      <c r="E668" s="24"/>
      <c r="F668" s="24"/>
      <c r="G668" s="24"/>
    </row>
    <row r="669" spans="1:7" ht="15.75" customHeight="1">
      <c r="A669" s="24"/>
      <c r="B669" s="24"/>
      <c r="C669" s="24"/>
      <c r="D669" s="24"/>
      <c r="E669" s="24"/>
      <c r="F669" s="24"/>
      <c r="G669" s="24"/>
    </row>
    <row r="670" spans="1:7" ht="15.75" customHeight="1">
      <c r="A670" s="24"/>
      <c r="B670" s="24"/>
      <c r="C670" s="24"/>
      <c r="D670" s="24"/>
      <c r="E670" s="24"/>
      <c r="F670" s="24"/>
      <c r="G670" s="24"/>
    </row>
    <row r="671" spans="1:7" ht="15.75" customHeight="1">
      <c r="A671" s="24"/>
      <c r="B671" s="24"/>
      <c r="C671" s="24"/>
      <c r="D671" s="24"/>
      <c r="E671" s="24"/>
      <c r="F671" s="24"/>
      <c r="G671" s="24"/>
    </row>
    <row r="672" spans="1:7" ht="15.75" customHeight="1">
      <c r="A672" s="24"/>
      <c r="B672" s="24"/>
      <c r="C672" s="24"/>
      <c r="D672" s="24"/>
      <c r="E672" s="24"/>
      <c r="F672" s="24"/>
      <c r="G672" s="24"/>
    </row>
    <row r="673" spans="1:7" ht="15.75" customHeight="1">
      <c r="A673" s="24"/>
      <c r="B673" s="24"/>
      <c r="C673" s="24"/>
      <c r="D673" s="24"/>
      <c r="E673" s="24"/>
      <c r="F673" s="24"/>
      <c r="G673" s="24"/>
    </row>
    <row r="674" spans="1:7" ht="15.75" customHeight="1">
      <c r="A674" s="24"/>
      <c r="B674" s="24"/>
      <c r="C674" s="24"/>
      <c r="D674" s="24"/>
      <c r="E674" s="24"/>
      <c r="F674" s="24"/>
      <c r="G674" s="24"/>
    </row>
    <row r="675" spans="1:7" ht="15.75" customHeight="1">
      <c r="A675" s="24"/>
      <c r="B675" s="24"/>
      <c r="C675" s="24"/>
      <c r="D675" s="24"/>
      <c r="E675" s="24"/>
      <c r="F675" s="24"/>
      <c r="G675" s="24"/>
    </row>
    <row r="676" spans="1:7" ht="15.75" customHeight="1">
      <c r="A676" s="24"/>
      <c r="B676" s="24"/>
      <c r="C676" s="24"/>
      <c r="D676" s="24"/>
      <c r="E676" s="24"/>
      <c r="F676" s="24"/>
      <c r="G676" s="24"/>
    </row>
    <row r="677" spans="1:7" ht="15.75" customHeight="1">
      <c r="A677" s="24"/>
      <c r="B677" s="24"/>
      <c r="C677" s="24"/>
      <c r="D677" s="24"/>
      <c r="E677" s="24"/>
      <c r="F677" s="24"/>
      <c r="G677" s="24"/>
    </row>
    <row r="678" spans="1:7" ht="15.75" customHeight="1">
      <c r="A678" s="24"/>
      <c r="B678" s="24"/>
      <c r="C678" s="24"/>
      <c r="D678" s="24"/>
      <c r="E678" s="24"/>
      <c r="F678" s="24"/>
      <c r="G678" s="24"/>
    </row>
    <row r="679" spans="1:7" ht="15.75" customHeight="1">
      <c r="A679" s="24"/>
      <c r="B679" s="24"/>
      <c r="C679" s="24"/>
      <c r="D679" s="24"/>
      <c r="E679" s="24"/>
      <c r="F679" s="24"/>
      <c r="G679" s="24"/>
    </row>
    <row r="680" spans="1:7" ht="15.75" customHeight="1">
      <c r="A680" s="24"/>
      <c r="B680" s="24"/>
      <c r="C680" s="24"/>
      <c r="D680" s="24"/>
      <c r="E680" s="24"/>
      <c r="F680" s="24"/>
      <c r="G680" s="24"/>
    </row>
    <row r="681" spans="1:7" ht="15.75" customHeight="1">
      <c r="A681" s="24"/>
      <c r="B681" s="24"/>
      <c r="C681" s="24"/>
      <c r="D681" s="24"/>
      <c r="E681" s="24"/>
      <c r="F681" s="24"/>
      <c r="G681" s="24"/>
    </row>
    <row r="682" spans="1:7" ht="15.75" customHeight="1">
      <c r="A682" s="24"/>
      <c r="B682" s="24"/>
      <c r="C682" s="24"/>
      <c r="D682" s="24"/>
      <c r="E682" s="24"/>
      <c r="F682" s="24"/>
      <c r="G682" s="24"/>
    </row>
    <row r="683" spans="1:7" ht="15.75" customHeight="1">
      <c r="A683" s="24"/>
      <c r="B683" s="24"/>
      <c r="C683" s="24"/>
      <c r="D683" s="24"/>
      <c r="E683" s="24"/>
      <c r="F683" s="24"/>
      <c r="G683" s="24"/>
    </row>
    <row r="684" spans="1:7" ht="15.75" customHeight="1">
      <c r="A684" s="24"/>
      <c r="B684" s="24"/>
      <c r="C684" s="24"/>
      <c r="D684" s="24"/>
      <c r="E684" s="24"/>
      <c r="F684" s="24"/>
      <c r="G684" s="24"/>
    </row>
    <row r="685" spans="1:7" ht="15.75" customHeight="1">
      <c r="A685" s="24"/>
      <c r="B685" s="24"/>
      <c r="C685" s="24"/>
      <c r="D685" s="24"/>
      <c r="E685" s="24"/>
      <c r="F685" s="24"/>
      <c r="G685" s="24"/>
    </row>
    <row r="686" spans="1:7" ht="15.75" customHeight="1">
      <c r="A686" s="24"/>
      <c r="B686" s="24"/>
      <c r="C686" s="24"/>
      <c r="D686" s="24"/>
      <c r="E686" s="24"/>
      <c r="F686" s="24"/>
      <c r="G686" s="24"/>
    </row>
    <row r="687" spans="1:7" ht="15.75" customHeight="1">
      <c r="A687" s="24"/>
      <c r="B687" s="24"/>
      <c r="C687" s="24"/>
      <c r="D687" s="24"/>
      <c r="E687" s="24"/>
      <c r="F687" s="24"/>
      <c r="G687" s="24"/>
    </row>
    <row r="688" spans="1:7" ht="15.75" customHeight="1">
      <c r="A688" s="24"/>
      <c r="B688" s="24"/>
      <c r="C688" s="24"/>
      <c r="D688" s="24"/>
      <c r="E688" s="24"/>
      <c r="F688" s="24"/>
      <c r="G688" s="24"/>
    </row>
    <row r="689" spans="1:7" ht="15.75" customHeight="1">
      <c r="A689" s="24"/>
      <c r="B689" s="24"/>
      <c r="C689" s="24"/>
      <c r="D689" s="24"/>
      <c r="E689" s="24"/>
      <c r="F689" s="24"/>
      <c r="G689" s="24"/>
    </row>
    <row r="690" spans="1:7" ht="15.75" customHeight="1">
      <c r="A690" s="24"/>
      <c r="B690" s="24"/>
      <c r="C690" s="24"/>
      <c r="D690" s="24"/>
      <c r="E690" s="24"/>
      <c r="F690" s="24"/>
      <c r="G690" s="24"/>
    </row>
    <row r="691" spans="1:7" ht="15.75" customHeight="1">
      <c r="A691" s="24"/>
      <c r="B691" s="24"/>
      <c r="C691" s="24"/>
      <c r="D691" s="24"/>
      <c r="E691" s="24"/>
      <c r="F691" s="24"/>
      <c r="G691" s="24"/>
    </row>
    <row r="692" spans="1:7" ht="15.75" customHeight="1">
      <c r="A692" s="24"/>
      <c r="B692" s="24"/>
      <c r="C692" s="24"/>
      <c r="D692" s="24"/>
      <c r="E692" s="24"/>
      <c r="F692" s="24"/>
      <c r="G692" s="24"/>
    </row>
    <row r="693" spans="1:7" ht="15.75" customHeight="1">
      <c r="A693" s="24"/>
      <c r="B693" s="24"/>
      <c r="C693" s="24"/>
      <c r="D693" s="24"/>
      <c r="E693" s="24"/>
      <c r="F693" s="24"/>
      <c r="G693" s="24"/>
    </row>
    <row r="694" spans="1:7" ht="15.75" customHeight="1">
      <c r="A694" s="24"/>
      <c r="B694" s="24"/>
      <c r="C694" s="24"/>
      <c r="D694" s="24"/>
      <c r="E694" s="24"/>
      <c r="F694" s="24"/>
      <c r="G694" s="24"/>
    </row>
    <row r="695" spans="1:7" ht="15.75" customHeight="1">
      <c r="A695" s="24"/>
      <c r="B695" s="24"/>
      <c r="C695" s="24"/>
      <c r="D695" s="24"/>
      <c r="E695" s="24"/>
      <c r="F695" s="24"/>
      <c r="G695" s="24"/>
    </row>
    <row r="696" spans="1:7" ht="15.75" customHeight="1">
      <c r="A696" s="24"/>
      <c r="B696" s="24"/>
      <c r="C696" s="24"/>
      <c r="D696" s="24"/>
      <c r="E696" s="24"/>
      <c r="F696" s="24"/>
      <c r="G696" s="24"/>
    </row>
    <row r="697" spans="1:7" ht="15.75" customHeight="1">
      <c r="A697" s="24"/>
      <c r="B697" s="24"/>
      <c r="C697" s="24"/>
      <c r="D697" s="24"/>
      <c r="E697" s="24"/>
      <c r="F697" s="24"/>
      <c r="G697" s="24"/>
    </row>
    <row r="698" spans="1:7" ht="15.75" customHeight="1">
      <c r="A698" s="24"/>
      <c r="B698" s="24"/>
      <c r="C698" s="24"/>
      <c r="D698" s="24"/>
      <c r="E698" s="24"/>
      <c r="F698" s="24"/>
      <c r="G698" s="24"/>
    </row>
    <row r="699" spans="1:7" ht="15.75" customHeight="1">
      <c r="A699" s="24"/>
      <c r="B699" s="24"/>
      <c r="C699" s="24"/>
      <c r="D699" s="24"/>
      <c r="E699" s="24"/>
      <c r="F699" s="24"/>
      <c r="G699" s="24"/>
    </row>
    <row r="700" spans="1:7" ht="15.75" customHeight="1">
      <c r="A700" s="24"/>
      <c r="B700" s="24"/>
      <c r="C700" s="24"/>
      <c r="D700" s="24"/>
      <c r="E700" s="24"/>
      <c r="F700" s="24"/>
      <c r="G700" s="24"/>
    </row>
    <row r="701" spans="1:7" ht="15.75" customHeight="1">
      <c r="A701" s="24"/>
      <c r="B701" s="24"/>
      <c r="C701" s="24"/>
      <c r="D701" s="24"/>
      <c r="E701" s="24"/>
      <c r="F701" s="24"/>
      <c r="G701" s="24"/>
    </row>
    <row r="702" spans="1:7" ht="15.75" customHeight="1">
      <c r="A702" s="24"/>
      <c r="B702" s="24"/>
      <c r="C702" s="24"/>
      <c r="D702" s="24"/>
      <c r="E702" s="24"/>
      <c r="F702" s="24"/>
      <c r="G702" s="24"/>
    </row>
    <row r="703" spans="1:7" ht="15.75" customHeight="1">
      <c r="A703" s="24"/>
      <c r="B703" s="24"/>
      <c r="C703" s="24"/>
      <c r="D703" s="24"/>
      <c r="E703" s="24"/>
      <c r="F703" s="24"/>
      <c r="G703" s="24"/>
    </row>
    <row r="704" spans="1:7" ht="15.75" customHeight="1">
      <c r="A704" s="24"/>
      <c r="B704" s="24"/>
      <c r="C704" s="24"/>
      <c r="D704" s="24"/>
      <c r="E704" s="24"/>
      <c r="F704" s="24"/>
      <c r="G704" s="24"/>
    </row>
    <row r="705" spans="1:7" ht="15.75" customHeight="1">
      <c r="A705" s="24"/>
      <c r="B705" s="24"/>
      <c r="C705" s="24"/>
      <c r="D705" s="24"/>
      <c r="E705" s="24"/>
      <c r="F705" s="24"/>
      <c r="G705" s="24"/>
    </row>
    <row r="706" spans="1:7" ht="15.75" customHeight="1">
      <c r="A706" s="24"/>
      <c r="B706" s="24"/>
      <c r="C706" s="24"/>
      <c r="D706" s="24"/>
      <c r="E706" s="24"/>
      <c r="F706" s="24"/>
      <c r="G706" s="24"/>
    </row>
    <row r="707" spans="1:7" ht="15.75" customHeight="1">
      <c r="A707" s="24"/>
      <c r="B707" s="24"/>
      <c r="C707" s="24"/>
      <c r="D707" s="24"/>
      <c r="E707" s="24"/>
      <c r="F707" s="24"/>
      <c r="G707" s="24"/>
    </row>
    <row r="708" spans="1:7" ht="15.75" customHeight="1">
      <c r="A708" s="24"/>
      <c r="B708" s="24"/>
      <c r="C708" s="24"/>
      <c r="D708" s="24"/>
      <c r="E708" s="24"/>
      <c r="F708" s="24"/>
      <c r="G708" s="24"/>
    </row>
    <row r="709" spans="1:7" ht="15.75" customHeight="1">
      <c r="A709" s="24"/>
      <c r="B709" s="24"/>
      <c r="C709" s="24"/>
      <c r="D709" s="24"/>
      <c r="E709" s="24"/>
      <c r="F709" s="24"/>
      <c r="G709" s="24"/>
    </row>
    <row r="710" spans="1:7" ht="15.75" customHeight="1">
      <c r="A710" s="24"/>
      <c r="B710" s="24"/>
      <c r="C710" s="24"/>
      <c r="D710" s="24"/>
      <c r="E710" s="24"/>
      <c r="F710" s="24"/>
      <c r="G710" s="24"/>
    </row>
    <row r="711" spans="1:7" ht="15.75" customHeight="1">
      <c r="A711" s="24"/>
      <c r="B711" s="24"/>
      <c r="C711" s="24"/>
      <c r="D711" s="24"/>
      <c r="E711" s="24"/>
      <c r="F711" s="24"/>
      <c r="G711" s="24"/>
    </row>
    <row r="712" spans="1:7" ht="15.75" customHeight="1">
      <c r="A712" s="24"/>
      <c r="B712" s="24"/>
      <c r="C712" s="24"/>
      <c r="D712" s="24"/>
      <c r="E712" s="24"/>
      <c r="F712" s="24"/>
      <c r="G712" s="24"/>
    </row>
    <row r="713" spans="1:7" ht="15.75" customHeight="1">
      <c r="A713" s="24"/>
      <c r="B713" s="24"/>
      <c r="C713" s="24"/>
      <c r="D713" s="24"/>
      <c r="E713" s="24"/>
      <c r="F713" s="24"/>
      <c r="G713" s="24"/>
    </row>
    <row r="714" spans="1:7" ht="15.75" customHeight="1">
      <c r="A714" s="24"/>
      <c r="B714" s="24"/>
      <c r="C714" s="24"/>
      <c r="D714" s="24"/>
      <c r="E714" s="24"/>
      <c r="F714" s="24"/>
      <c r="G714" s="24"/>
    </row>
    <row r="715" spans="1:7" ht="15.75" customHeight="1">
      <c r="A715" s="24"/>
      <c r="B715" s="24"/>
      <c r="C715" s="24"/>
      <c r="D715" s="24"/>
      <c r="E715" s="24"/>
      <c r="F715" s="24"/>
      <c r="G715" s="24"/>
    </row>
    <row r="716" spans="1:7" ht="15.75" customHeight="1">
      <c r="A716" s="24"/>
      <c r="B716" s="24"/>
      <c r="C716" s="24"/>
      <c r="D716" s="24"/>
      <c r="E716" s="24"/>
      <c r="F716" s="24"/>
      <c r="G716" s="24"/>
    </row>
    <row r="717" spans="1:7" ht="15.75" customHeight="1">
      <c r="A717" s="24"/>
      <c r="B717" s="24"/>
      <c r="C717" s="24"/>
      <c r="D717" s="24"/>
      <c r="E717" s="24"/>
      <c r="F717" s="24"/>
      <c r="G717" s="24"/>
    </row>
    <row r="718" spans="1:7" ht="15.75" customHeight="1">
      <c r="A718" s="24"/>
      <c r="B718" s="24"/>
      <c r="C718" s="24"/>
      <c r="D718" s="24"/>
      <c r="E718" s="24"/>
      <c r="F718" s="24"/>
      <c r="G718" s="24"/>
    </row>
    <row r="719" spans="1:7" ht="15.75" customHeight="1">
      <c r="A719" s="24"/>
      <c r="B719" s="24"/>
      <c r="C719" s="24"/>
      <c r="D719" s="24"/>
      <c r="E719" s="24"/>
      <c r="F719" s="24"/>
      <c r="G719" s="24"/>
    </row>
    <row r="720" spans="1:7" ht="15.75" customHeight="1">
      <c r="A720" s="24"/>
      <c r="B720" s="24"/>
      <c r="C720" s="24"/>
      <c r="D720" s="24"/>
      <c r="E720" s="24"/>
      <c r="F720" s="24"/>
      <c r="G720" s="24"/>
    </row>
    <row r="721" spans="1:7" ht="15.75" customHeight="1">
      <c r="A721" s="24"/>
      <c r="B721" s="24"/>
      <c r="C721" s="24"/>
      <c r="D721" s="24"/>
      <c r="E721" s="24"/>
      <c r="F721" s="24"/>
      <c r="G721" s="24"/>
    </row>
    <row r="722" spans="1:7" ht="15.75" customHeight="1">
      <c r="A722" s="24"/>
      <c r="B722" s="24"/>
      <c r="C722" s="24"/>
      <c r="D722" s="24"/>
      <c r="E722" s="24"/>
      <c r="F722" s="24"/>
      <c r="G722" s="24"/>
    </row>
    <row r="723" spans="1:7" ht="15.75" customHeight="1">
      <c r="A723" s="24"/>
      <c r="B723" s="24"/>
      <c r="C723" s="24"/>
      <c r="D723" s="24"/>
      <c r="E723" s="24"/>
      <c r="F723" s="24"/>
      <c r="G723" s="24"/>
    </row>
    <row r="724" spans="1:7" ht="15.75" customHeight="1">
      <c r="A724" s="24"/>
      <c r="B724" s="24"/>
      <c r="C724" s="24"/>
      <c r="D724" s="24"/>
      <c r="E724" s="24"/>
      <c r="F724" s="24"/>
      <c r="G724" s="24"/>
    </row>
    <row r="725" spans="1:7" ht="15.75" customHeight="1">
      <c r="A725" s="24"/>
      <c r="B725" s="24"/>
      <c r="C725" s="24"/>
      <c r="D725" s="24"/>
      <c r="E725" s="24"/>
      <c r="F725" s="24"/>
      <c r="G725" s="24"/>
    </row>
    <row r="726" spans="1:7" ht="15.75" customHeight="1">
      <c r="A726" s="24"/>
      <c r="B726" s="24"/>
      <c r="C726" s="24"/>
      <c r="D726" s="24"/>
      <c r="E726" s="24"/>
      <c r="F726" s="24"/>
      <c r="G726" s="24"/>
    </row>
    <row r="727" spans="1:7" ht="15.75" customHeight="1">
      <c r="A727" s="24"/>
      <c r="B727" s="24"/>
      <c r="C727" s="24"/>
      <c r="D727" s="24"/>
      <c r="E727" s="24"/>
      <c r="F727" s="24"/>
      <c r="G727" s="24"/>
    </row>
    <row r="728" spans="1:7" ht="15.75" customHeight="1">
      <c r="A728" s="24"/>
      <c r="B728" s="24"/>
      <c r="C728" s="24"/>
      <c r="D728" s="24"/>
      <c r="E728" s="24"/>
      <c r="F728" s="24"/>
      <c r="G728" s="24"/>
    </row>
    <row r="729" spans="1:7" ht="15.75" customHeight="1">
      <c r="A729" s="24"/>
      <c r="B729" s="24"/>
      <c r="C729" s="24"/>
      <c r="D729" s="24"/>
      <c r="E729" s="24"/>
      <c r="F729" s="24"/>
      <c r="G729" s="24"/>
    </row>
    <row r="730" spans="1:7" ht="15.75" customHeight="1">
      <c r="A730" s="24"/>
      <c r="B730" s="24"/>
      <c r="C730" s="24"/>
      <c r="D730" s="24"/>
      <c r="E730" s="24"/>
      <c r="F730" s="24"/>
      <c r="G730" s="24"/>
    </row>
    <row r="731" spans="1:7" ht="15.75" customHeight="1">
      <c r="A731" s="24"/>
      <c r="B731" s="24"/>
      <c r="C731" s="24"/>
      <c r="D731" s="24"/>
      <c r="E731" s="24"/>
      <c r="F731" s="24"/>
      <c r="G731" s="24"/>
    </row>
    <row r="732" spans="1:7" ht="15.75" customHeight="1">
      <c r="A732" s="24"/>
      <c r="B732" s="24"/>
      <c r="C732" s="24"/>
      <c r="D732" s="24"/>
      <c r="E732" s="24"/>
      <c r="F732" s="24"/>
      <c r="G732" s="24"/>
    </row>
    <row r="733" spans="1:7" ht="15.75" customHeight="1">
      <c r="A733" s="24"/>
      <c r="B733" s="24"/>
      <c r="C733" s="24"/>
      <c r="D733" s="24"/>
      <c r="E733" s="24"/>
      <c r="F733" s="24"/>
      <c r="G733" s="24"/>
    </row>
    <row r="734" spans="1:7" ht="15.75" customHeight="1">
      <c r="A734" s="24"/>
      <c r="B734" s="24"/>
      <c r="C734" s="24"/>
      <c r="D734" s="24"/>
      <c r="E734" s="24"/>
      <c r="F734" s="24"/>
      <c r="G734" s="24"/>
    </row>
    <row r="735" spans="1:7" ht="15.75" customHeight="1">
      <c r="A735" s="24"/>
      <c r="B735" s="24"/>
      <c r="C735" s="24"/>
      <c r="D735" s="24"/>
      <c r="E735" s="24"/>
      <c r="F735" s="24"/>
      <c r="G735" s="24"/>
    </row>
    <row r="736" spans="1:7" ht="15.75" customHeight="1">
      <c r="A736" s="24"/>
      <c r="B736" s="24"/>
      <c r="C736" s="24"/>
      <c r="D736" s="24"/>
      <c r="E736" s="24"/>
      <c r="F736" s="24"/>
      <c r="G736" s="24"/>
    </row>
    <row r="737" spans="1:7" ht="15.75" customHeight="1">
      <c r="A737" s="24"/>
      <c r="B737" s="24"/>
      <c r="C737" s="24"/>
      <c r="D737" s="24"/>
      <c r="E737" s="24"/>
      <c r="F737" s="24"/>
      <c r="G737" s="24"/>
    </row>
    <row r="738" spans="1:7" ht="15.75" customHeight="1">
      <c r="A738" s="24"/>
      <c r="B738" s="24"/>
      <c r="C738" s="24"/>
      <c r="D738" s="24"/>
      <c r="E738" s="24"/>
      <c r="F738" s="24"/>
      <c r="G738" s="24"/>
    </row>
    <row r="739" spans="1:7" ht="15.75" customHeight="1">
      <c r="A739" s="24"/>
      <c r="B739" s="24"/>
      <c r="C739" s="24"/>
      <c r="D739" s="24"/>
      <c r="E739" s="24"/>
      <c r="F739" s="24"/>
      <c r="G739" s="24"/>
    </row>
    <row r="740" spans="1:7" ht="15.75" customHeight="1">
      <c r="A740" s="24"/>
      <c r="B740" s="24"/>
      <c r="C740" s="24"/>
      <c r="D740" s="24"/>
      <c r="E740" s="24"/>
      <c r="F740" s="24"/>
      <c r="G740" s="24"/>
    </row>
    <row r="741" spans="1:7" ht="15.75" customHeight="1">
      <c r="A741" s="24"/>
      <c r="B741" s="24"/>
      <c r="C741" s="24"/>
      <c r="D741" s="24"/>
      <c r="E741" s="24"/>
      <c r="F741" s="24"/>
      <c r="G741" s="24"/>
    </row>
    <row r="742" spans="1:7" ht="15.75" customHeight="1">
      <c r="A742" s="24"/>
      <c r="B742" s="24"/>
      <c r="C742" s="24"/>
      <c r="D742" s="24"/>
      <c r="E742" s="24"/>
      <c r="F742" s="24"/>
      <c r="G742" s="24"/>
    </row>
    <row r="743" spans="1:7" ht="15.75" customHeight="1">
      <c r="A743" s="24"/>
      <c r="B743" s="24"/>
      <c r="C743" s="24"/>
      <c r="D743" s="24"/>
      <c r="E743" s="24"/>
      <c r="F743" s="24"/>
      <c r="G743" s="24"/>
    </row>
    <row r="744" spans="1:7" ht="15.75" customHeight="1">
      <c r="A744" s="24"/>
      <c r="B744" s="24"/>
      <c r="C744" s="24"/>
      <c r="D744" s="24"/>
      <c r="E744" s="24"/>
      <c r="F744" s="24"/>
      <c r="G744" s="24"/>
    </row>
    <row r="745" spans="1:7" ht="15.75" customHeight="1">
      <c r="A745" s="24"/>
      <c r="B745" s="24"/>
      <c r="C745" s="24"/>
      <c r="D745" s="24"/>
      <c r="E745" s="24"/>
      <c r="F745" s="24"/>
      <c r="G745" s="24"/>
    </row>
    <row r="746" spans="1:7" ht="15.75" customHeight="1">
      <c r="A746" s="24"/>
      <c r="B746" s="24"/>
      <c r="C746" s="24"/>
      <c r="D746" s="24"/>
      <c r="E746" s="24"/>
      <c r="F746" s="24"/>
      <c r="G746" s="24"/>
    </row>
    <row r="747" spans="1:7" ht="15.75" customHeight="1">
      <c r="A747" s="24"/>
      <c r="B747" s="24"/>
      <c r="C747" s="24"/>
      <c r="D747" s="24"/>
      <c r="E747" s="24"/>
      <c r="F747" s="24"/>
      <c r="G747" s="24"/>
    </row>
    <row r="748" spans="1:7" ht="15.75" customHeight="1">
      <c r="A748" s="24"/>
      <c r="B748" s="24"/>
      <c r="C748" s="24"/>
      <c r="D748" s="24"/>
      <c r="E748" s="24"/>
      <c r="F748" s="24"/>
      <c r="G748" s="24"/>
    </row>
    <row r="749" spans="1:7" ht="15.75" customHeight="1">
      <c r="A749" s="24"/>
      <c r="B749" s="24"/>
      <c r="C749" s="24"/>
      <c r="D749" s="24"/>
      <c r="E749" s="24"/>
      <c r="F749" s="24"/>
      <c r="G749" s="24"/>
    </row>
    <row r="750" spans="1:7" ht="15.75" customHeight="1">
      <c r="A750" s="24"/>
      <c r="B750" s="24"/>
      <c r="C750" s="24"/>
      <c r="D750" s="24"/>
      <c r="E750" s="24"/>
      <c r="F750" s="24"/>
      <c r="G750" s="24"/>
    </row>
    <row r="751" spans="1:7" ht="15.75" customHeight="1">
      <c r="A751" s="24"/>
      <c r="B751" s="24"/>
      <c r="C751" s="24"/>
      <c r="D751" s="24"/>
      <c r="E751" s="24"/>
      <c r="F751" s="24"/>
      <c r="G751" s="24"/>
    </row>
    <row r="752" spans="1:7" ht="15.75" customHeight="1">
      <c r="A752" s="24"/>
      <c r="B752" s="24"/>
      <c r="C752" s="24"/>
      <c r="D752" s="24"/>
      <c r="E752" s="24"/>
      <c r="F752" s="24"/>
      <c r="G752" s="24"/>
    </row>
    <row r="753" spans="1:7" ht="15.75" customHeight="1">
      <c r="A753" s="24"/>
      <c r="B753" s="24"/>
      <c r="C753" s="24"/>
      <c r="D753" s="24"/>
      <c r="E753" s="24"/>
      <c r="F753" s="24"/>
      <c r="G753" s="24"/>
    </row>
    <row r="754" spans="1:7" ht="15.75" customHeight="1">
      <c r="A754" s="24"/>
      <c r="B754" s="24"/>
      <c r="C754" s="24"/>
      <c r="D754" s="24"/>
      <c r="E754" s="24"/>
      <c r="F754" s="24"/>
      <c r="G754" s="24"/>
    </row>
    <row r="755" spans="1:7" ht="15.75" customHeight="1">
      <c r="A755" s="24"/>
      <c r="B755" s="24"/>
      <c r="C755" s="24"/>
      <c r="D755" s="24"/>
      <c r="E755" s="24"/>
      <c r="F755" s="24"/>
      <c r="G755" s="24"/>
    </row>
    <row r="756" spans="1:7" ht="15.75" customHeight="1">
      <c r="A756" s="24"/>
      <c r="B756" s="24"/>
      <c r="C756" s="24"/>
      <c r="D756" s="24"/>
      <c r="E756" s="24"/>
      <c r="F756" s="24"/>
      <c r="G756" s="24"/>
    </row>
    <row r="757" spans="1:7" ht="15.75" customHeight="1">
      <c r="A757" s="24"/>
      <c r="B757" s="24"/>
      <c r="C757" s="24"/>
      <c r="D757" s="24"/>
      <c r="E757" s="24"/>
      <c r="F757" s="24"/>
      <c r="G757" s="24"/>
    </row>
    <row r="758" spans="1:7" ht="15.75" customHeight="1">
      <c r="A758" s="24"/>
      <c r="B758" s="24"/>
      <c r="C758" s="24"/>
      <c r="D758" s="24"/>
      <c r="E758" s="24"/>
      <c r="F758" s="24"/>
      <c r="G758" s="24"/>
    </row>
    <row r="759" spans="1:7" ht="15.75" customHeight="1">
      <c r="A759" s="24"/>
      <c r="B759" s="24"/>
      <c r="C759" s="24"/>
      <c r="D759" s="24"/>
      <c r="E759" s="24"/>
      <c r="F759" s="24"/>
      <c r="G759" s="24"/>
    </row>
    <row r="760" spans="1:7" ht="15.75" customHeight="1">
      <c r="A760" s="24"/>
      <c r="B760" s="24"/>
      <c r="C760" s="24"/>
      <c r="D760" s="24"/>
      <c r="E760" s="24"/>
      <c r="F760" s="24"/>
      <c r="G760" s="24"/>
    </row>
    <row r="761" spans="1:7" ht="15.75" customHeight="1">
      <c r="A761" s="24"/>
      <c r="B761" s="24"/>
      <c r="C761" s="24"/>
      <c r="D761" s="24"/>
      <c r="E761" s="24"/>
      <c r="F761" s="24"/>
      <c r="G761" s="24"/>
    </row>
    <row r="762" spans="1:7" ht="15.75" customHeight="1">
      <c r="A762" s="24"/>
      <c r="B762" s="24"/>
      <c r="C762" s="24"/>
      <c r="D762" s="24"/>
      <c r="E762" s="24"/>
      <c r="F762" s="24"/>
      <c r="G762" s="24"/>
    </row>
    <row r="763" spans="1:7" ht="15.75" customHeight="1">
      <c r="A763" s="24"/>
      <c r="B763" s="24"/>
      <c r="C763" s="24"/>
      <c r="D763" s="24"/>
      <c r="E763" s="24"/>
      <c r="F763" s="24"/>
      <c r="G763" s="24"/>
    </row>
    <row r="764" spans="1:7" ht="15.75" customHeight="1">
      <c r="A764" s="24"/>
      <c r="B764" s="24"/>
      <c r="C764" s="24"/>
      <c r="D764" s="24"/>
      <c r="E764" s="24"/>
      <c r="F764" s="24"/>
      <c r="G764" s="24"/>
    </row>
    <row r="765" spans="1:7" ht="15.75" customHeight="1">
      <c r="A765" s="24"/>
      <c r="B765" s="24"/>
      <c r="C765" s="24"/>
      <c r="D765" s="24"/>
      <c r="E765" s="24"/>
      <c r="F765" s="24"/>
      <c r="G765" s="24"/>
    </row>
    <row r="766" spans="1:7" ht="15.75" customHeight="1">
      <c r="A766" s="24"/>
      <c r="B766" s="24"/>
      <c r="C766" s="24"/>
      <c r="D766" s="24"/>
      <c r="E766" s="24"/>
      <c r="F766" s="24"/>
      <c r="G766" s="24"/>
    </row>
    <row r="767" spans="1:7" ht="15.75" customHeight="1">
      <c r="A767" s="24"/>
      <c r="B767" s="24"/>
      <c r="C767" s="24"/>
      <c r="D767" s="24"/>
      <c r="E767" s="24"/>
      <c r="F767" s="24"/>
      <c r="G767" s="24"/>
    </row>
    <row r="768" spans="1:7" ht="15.75" customHeight="1">
      <c r="A768" s="24"/>
      <c r="B768" s="24"/>
      <c r="C768" s="24"/>
      <c r="D768" s="24"/>
      <c r="E768" s="24"/>
      <c r="F768" s="24"/>
      <c r="G768" s="24"/>
    </row>
    <row r="769" spans="1:7" ht="15.75" customHeight="1">
      <c r="A769" s="24"/>
      <c r="B769" s="24"/>
      <c r="C769" s="24"/>
      <c r="D769" s="24"/>
      <c r="E769" s="24"/>
      <c r="F769" s="24"/>
      <c r="G769" s="24"/>
    </row>
    <row r="770" spans="1:7" ht="15.75" customHeight="1">
      <c r="A770" s="24"/>
      <c r="B770" s="24"/>
      <c r="C770" s="24"/>
      <c r="D770" s="24"/>
      <c r="E770" s="24"/>
      <c r="F770" s="24"/>
      <c r="G770" s="24"/>
    </row>
    <row r="771" spans="1:7" ht="15.75" customHeight="1">
      <c r="A771" s="24"/>
      <c r="B771" s="24"/>
      <c r="C771" s="24"/>
      <c r="D771" s="24"/>
      <c r="E771" s="24"/>
      <c r="F771" s="24"/>
      <c r="G771" s="24"/>
    </row>
    <row r="772" spans="1:7" ht="15.75" customHeight="1">
      <c r="A772" s="24"/>
      <c r="B772" s="24"/>
      <c r="C772" s="24"/>
      <c r="D772" s="24"/>
      <c r="E772" s="24"/>
      <c r="F772" s="24"/>
      <c r="G772" s="24"/>
    </row>
    <row r="773" spans="1:7" ht="15.75" customHeight="1">
      <c r="A773" s="24"/>
      <c r="B773" s="24"/>
      <c r="C773" s="24"/>
      <c r="D773" s="24"/>
      <c r="E773" s="24"/>
      <c r="F773" s="24"/>
      <c r="G773" s="24"/>
    </row>
    <row r="774" spans="1:7" ht="15.75" customHeight="1">
      <c r="A774" s="24"/>
      <c r="B774" s="24"/>
      <c r="C774" s="24"/>
      <c r="D774" s="24"/>
      <c r="E774" s="24"/>
      <c r="F774" s="24"/>
      <c r="G774" s="24"/>
    </row>
    <row r="775" spans="1:7" ht="15.75" customHeight="1">
      <c r="A775" s="24"/>
      <c r="B775" s="24"/>
      <c r="C775" s="24"/>
      <c r="D775" s="24"/>
      <c r="E775" s="24"/>
      <c r="F775" s="24"/>
      <c r="G775" s="24"/>
    </row>
    <row r="776" spans="1:7" ht="15.75" customHeight="1">
      <c r="A776" s="24"/>
      <c r="B776" s="24"/>
      <c r="C776" s="24"/>
      <c r="D776" s="24"/>
      <c r="E776" s="24"/>
      <c r="F776" s="24"/>
      <c r="G776" s="24"/>
    </row>
    <row r="777" spans="1:7" ht="15.75" customHeight="1">
      <c r="A777" s="24"/>
      <c r="B777" s="24"/>
      <c r="C777" s="24"/>
      <c r="D777" s="24"/>
      <c r="E777" s="24"/>
      <c r="F777" s="24"/>
      <c r="G777" s="24"/>
    </row>
    <row r="778" spans="1:7" ht="15.75" customHeight="1">
      <c r="A778" s="24"/>
      <c r="B778" s="24"/>
      <c r="C778" s="24"/>
      <c r="D778" s="24"/>
      <c r="E778" s="24"/>
      <c r="F778" s="24"/>
      <c r="G778" s="24"/>
    </row>
    <row r="779" spans="1:7" ht="15.75" customHeight="1">
      <c r="A779" s="24"/>
      <c r="B779" s="24"/>
      <c r="C779" s="24"/>
      <c r="D779" s="24"/>
      <c r="E779" s="24"/>
      <c r="F779" s="24"/>
      <c r="G779" s="24"/>
    </row>
    <row r="780" spans="1:7" ht="15.75" customHeight="1">
      <c r="A780" s="24"/>
      <c r="B780" s="24"/>
      <c r="C780" s="24"/>
      <c r="D780" s="24"/>
      <c r="E780" s="24"/>
      <c r="F780" s="24"/>
      <c r="G780" s="24"/>
    </row>
    <row r="781" spans="1:7" ht="15.75" customHeight="1">
      <c r="A781" s="24"/>
      <c r="B781" s="24"/>
      <c r="C781" s="24"/>
      <c r="D781" s="24"/>
      <c r="E781" s="24"/>
      <c r="F781" s="24"/>
      <c r="G781" s="24"/>
    </row>
    <row r="782" spans="1:7" ht="15.75" customHeight="1">
      <c r="A782" s="24"/>
      <c r="B782" s="24"/>
      <c r="C782" s="24"/>
      <c r="D782" s="24"/>
      <c r="E782" s="24"/>
      <c r="F782" s="24"/>
      <c r="G782" s="24"/>
    </row>
    <row r="783" spans="1:7" ht="15.75" customHeight="1">
      <c r="A783" s="24"/>
      <c r="B783" s="24"/>
      <c r="C783" s="24"/>
      <c r="D783" s="24"/>
      <c r="E783" s="24"/>
      <c r="F783" s="24"/>
      <c r="G783" s="24"/>
    </row>
    <row r="784" spans="1:7" ht="15.75" customHeight="1">
      <c r="A784" s="24"/>
      <c r="B784" s="24"/>
      <c r="C784" s="24"/>
      <c r="D784" s="24"/>
      <c r="E784" s="24"/>
      <c r="F784" s="24"/>
      <c r="G784" s="24"/>
    </row>
    <row r="785" spans="1:7" ht="15.75" customHeight="1">
      <c r="A785" s="24"/>
      <c r="B785" s="24"/>
      <c r="C785" s="24"/>
      <c r="D785" s="24"/>
      <c r="E785" s="24"/>
      <c r="F785" s="24"/>
      <c r="G785" s="24"/>
    </row>
    <row r="786" spans="1:7" ht="15.75" customHeight="1">
      <c r="A786" s="24"/>
      <c r="B786" s="24"/>
      <c r="C786" s="24"/>
      <c r="D786" s="24"/>
      <c r="E786" s="24"/>
      <c r="F786" s="24"/>
      <c r="G786" s="24"/>
    </row>
    <row r="787" spans="1:7" ht="15.75" customHeight="1">
      <c r="A787" s="24"/>
      <c r="B787" s="24"/>
      <c r="C787" s="24"/>
      <c r="D787" s="24"/>
      <c r="E787" s="24"/>
      <c r="F787" s="24"/>
      <c r="G787" s="24"/>
    </row>
    <row r="788" spans="1:7" ht="15.75" customHeight="1">
      <c r="A788" s="24"/>
      <c r="B788" s="24"/>
      <c r="C788" s="24"/>
      <c r="D788" s="24"/>
      <c r="E788" s="24"/>
      <c r="F788" s="24"/>
      <c r="G788" s="24"/>
    </row>
    <row r="789" spans="1:7" ht="15.75" customHeight="1">
      <c r="A789" s="24"/>
      <c r="B789" s="24"/>
      <c r="C789" s="24"/>
      <c r="D789" s="24"/>
      <c r="E789" s="24"/>
      <c r="F789" s="24"/>
      <c r="G789" s="24"/>
    </row>
    <row r="790" spans="1:7" ht="15.75" customHeight="1">
      <c r="A790" s="24"/>
      <c r="B790" s="24"/>
      <c r="C790" s="24"/>
      <c r="D790" s="24"/>
      <c r="E790" s="24"/>
      <c r="F790" s="24"/>
      <c r="G790" s="24"/>
    </row>
    <row r="791" spans="1:7" ht="15.75" customHeight="1">
      <c r="A791" s="24"/>
      <c r="B791" s="24"/>
      <c r="C791" s="24"/>
      <c r="D791" s="24"/>
      <c r="E791" s="24"/>
      <c r="F791" s="24"/>
      <c r="G791" s="24"/>
    </row>
    <row r="792" spans="1:7" ht="15.75" customHeight="1">
      <c r="A792" s="24"/>
      <c r="B792" s="24"/>
      <c r="C792" s="24"/>
      <c r="D792" s="24"/>
      <c r="E792" s="24"/>
      <c r="F792" s="24"/>
      <c r="G792" s="24"/>
    </row>
    <row r="793" spans="1:7" ht="15.75" customHeight="1">
      <c r="A793" s="24"/>
      <c r="B793" s="24"/>
      <c r="C793" s="24"/>
      <c r="D793" s="24"/>
      <c r="E793" s="24"/>
      <c r="F793" s="24"/>
      <c r="G793" s="24"/>
    </row>
    <row r="794" spans="1:7" ht="15.75" customHeight="1">
      <c r="A794" s="24"/>
      <c r="B794" s="24"/>
      <c r="C794" s="24"/>
      <c r="D794" s="24"/>
      <c r="E794" s="24"/>
      <c r="F794" s="24"/>
      <c r="G794" s="24"/>
    </row>
    <row r="795" spans="1:7" ht="15.75" customHeight="1">
      <c r="A795" s="24"/>
      <c r="B795" s="24"/>
      <c r="C795" s="24"/>
      <c r="D795" s="24"/>
      <c r="E795" s="24"/>
      <c r="F795" s="24"/>
      <c r="G795" s="24"/>
    </row>
    <row r="796" spans="1:7" ht="15.75" customHeight="1">
      <c r="A796" s="24"/>
      <c r="B796" s="24"/>
      <c r="C796" s="24"/>
      <c r="D796" s="24"/>
      <c r="E796" s="24"/>
      <c r="F796" s="24"/>
      <c r="G796" s="24"/>
    </row>
    <row r="797" spans="1:7" ht="15.75" customHeight="1">
      <c r="A797" s="24"/>
      <c r="B797" s="24"/>
      <c r="C797" s="24"/>
      <c r="D797" s="24"/>
      <c r="E797" s="24"/>
      <c r="F797" s="24"/>
      <c r="G797" s="24"/>
    </row>
    <row r="798" spans="1:7" ht="15.75" customHeight="1">
      <c r="A798" s="24"/>
      <c r="B798" s="24"/>
      <c r="C798" s="24"/>
      <c r="D798" s="24"/>
      <c r="E798" s="24"/>
      <c r="F798" s="24"/>
      <c r="G798" s="24"/>
    </row>
    <row r="799" spans="1:7" ht="15.75" customHeight="1">
      <c r="A799" s="24"/>
      <c r="B799" s="24"/>
      <c r="C799" s="24"/>
      <c r="D799" s="24"/>
      <c r="E799" s="24"/>
      <c r="F799" s="24"/>
      <c r="G799" s="24"/>
    </row>
    <row r="800" spans="1:7" ht="15.75" customHeight="1">
      <c r="A800" s="24"/>
      <c r="B800" s="24"/>
      <c r="C800" s="24"/>
      <c r="D800" s="24"/>
      <c r="E800" s="24"/>
      <c r="F800" s="24"/>
      <c r="G800" s="24"/>
    </row>
    <row r="801" spans="1:7" ht="15.75" customHeight="1">
      <c r="A801" s="24"/>
      <c r="B801" s="24"/>
      <c r="C801" s="24"/>
      <c r="D801" s="24"/>
      <c r="E801" s="24"/>
      <c r="F801" s="24"/>
      <c r="G801" s="24"/>
    </row>
    <row r="802" spans="1:7" ht="15.75" customHeight="1">
      <c r="A802" s="24"/>
      <c r="B802" s="24"/>
      <c r="C802" s="24"/>
      <c r="D802" s="24"/>
      <c r="E802" s="24"/>
      <c r="F802" s="24"/>
      <c r="G802" s="24"/>
    </row>
    <row r="803" spans="1:7" ht="15.75" customHeight="1">
      <c r="A803" s="24"/>
      <c r="B803" s="24"/>
      <c r="C803" s="24"/>
      <c r="D803" s="24"/>
      <c r="E803" s="24"/>
      <c r="F803" s="24"/>
      <c r="G803" s="24"/>
    </row>
    <row r="804" spans="1:7" ht="15.75" customHeight="1">
      <c r="A804" s="24"/>
      <c r="B804" s="24"/>
      <c r="C804" s="24"/>
      <c r="D804" s="24"/>
      <c r="E804" s="24"/>
      <c r="F804" s="24"/>
      <c r="G804" s="24"/>
    </row>
    <row r="805" spans="1:7" ht="15.75" customHeight="1">
      <c r="A805" s="24"/>
      <c r="B805" s="24"/>
      <c r="C805" s="24"/>
      <c r="D805" s="24"/>
      <c r="E805" s="24"/>
      <c r="F805" s="24"/>
      <c r="G805" s="24"/>
    </row>
    <row r="806" spans="1:7" ht="15.75" customHeight="1">
      <c r="A806" s="24"/>
      <c r="B806" s="24"/>
      <c r="C806" s="24"/>
      <c r="D806" s="24"/>
      <c r="E806" s="24"/>
      <c r="F806" s="24"/>
      <c r="G806" s="24"/>
    </row>
    <row r="807" spans="1:7" ht="15.75" customHeight="1">
      <c r="A807" s="24"/>
      <c r="B807" s="24"/>
      <c r="C807" s="24"/>
      <c r="D807" s="24"/>
      <c r="E807" s="24"/>
      <c r="F807" s="24"/>
      <c r="G807" s="24"/>
    </row>
    <row r="808" spans="1:7" ht="15.75" customHeight="1">
      <c r="A808" s="24"/>
      <c r="B808" s="24"/>
      <c r="C808" s="24"/>
      <c r="D808" s="24"/>
      <c r="E808" s="24"/>
      <c r="F808" s="24"/>
      <c r="G808" s="24"/>
    </row>
    <row r="809" spans="1:7" ht="15.75" customHeight="1">
      <c r="A809" s="24"/>
      <c r="B809" s="24"/>
      <c r="C809" s="24"/>
      <c r="D809" s="24"/>
      <c r="E809" s="24"/>
      <c r="F809" s="24"/>
      <c r="G809" s="24"/>
    </row>
    <row r="810" spans="1:7" ht="15.75" customHeight="1">
      <c r="A810" s="24"/>
      <c r="B810" s="24"/>
      <c r="C810" s="24"/>
      <c r="D810" s="24"/>
      <c r="E810" s="24"/>
      <c r="F810" s="24"/>
      <c r="G810" s="24"/>
    </row>
    <row r="811" spans="1:7" ht="15.75" customHeight="1">
      <c r="A811" s="24"/>
      <c r="B811" s="24"/>
      <c r="C811" s="24"/>
      <c r="D811" s="24"/>
      <c r="E811" s="24"/>
      <c r="F811" s="24"/>
      <c r="G811" s="24"/>
    </row>
    <row r="812" spans="1:7" ht="15.75" customHeight="1">
      <c r="A812" s="24"/>
      <c r="B812" s="24"/>
      <c r="C812" s="24"/>
      <c r="D812" s="24"/>
      <c r="E812" s="24"/>
      <c r="F812" s="24"/>
      <c r="G812" s="24"/>
    </row>
    <row r="813" spans="1:7" ht="15.75" customHeight="1">
      <c r="A813" s="24"/>
      <c r="B813" s="24"/>
      <c r="C813" s="24"/>
      <c r="D813" s="24"/>
      <c r="E813" s="24"/>
      <c r="F813" s="24"/>
      <c r="G813" s="24"/>
    </row>
    <row r="814" spans="1:7" ht="15.75" customHeight="1">
      <c r="A814" s="24"/>
      <c r="B814" s="24"/>
      <c r="C814" s="24"/>
      <c r="D814" s="24"/>
      <c r="E814" s="24"/>
      <c r="F814" s="24"/>
      <c r="G814" s="24"/>
    </row>
    <row r="815" spans="1:7" ht="15.75" customHeight="1">
      <c r="A815" s="24"/>
      <c r="B815" s="24"/>
      <c r="C815" s="24"/>
      <c r="D815" s="24"/>
      <c r="E815" s="24"/>
      <c r="F815" s="24"/>
      <c r="G815" s="24"/>
    </row>
    <row r="816" spans="1:7" ht="15.75" customHeight="1">
      <c r="A816" s="24"/>
      <c r="B816" s="24"/>
      <c r="C816" s="24"/>
      <c r="D816" s="24"/>
      <c r="E816" s="24"/>
      <c r="F816" s="24"/>
      <c r="G816" s="24"/>
    </row>
    <row r="817" spans="1:7" ht="15.75" customHeight="1">
      <c r="A817" s="24"/>
      <c r="B817" s="24"/>
      <c r="C817" s="24"/>
      <c r="D817" s="24"/>
      <c r="E817" s="24"/>
      <c r="F817" s="24"/>
      <c r="G817" s="24"/>
    </row>
    <row r="818" spans="1:7" ht="15.75" customHeight="1">
      <c r="A818" s="24"/>
      <c r="B818" s="24"/>
      <c r="C818" s="24"/>
      <c r="D818" s="24"/>
      <c r="E818" s="24"/>
      <c r="F818" s="24"/>
      <c r="G818" s="24"/>
    </row>
    <row r="819" spans="1:7" ht="15.75" customHeight="1">
      <c r="A819" s="24"/>
      <c r="B819" s="24"/>
      <c r="C819" s="24"/>
      <c r="D819" s="24"/>
      <c r="E819" s="24"/>
      <c r="F819" s="24"/>
      <c r="G819" s="24"/>
    </row>
    <row r="820" spans="1:7" ht="15.75" customHeight="1">
      <c r="A820" s="24"/>
      <c r="B820" s="24"/>
      <c r="C820" s="24"/>
      <c r="D820" s="24"/>
      <c r="E820" s="24"/>
      <c r="F820" s="24"/>
      <c r="G820" s="24"/>
    </row>
    <row r="821" spans="1:7" ht="15.75" customHeight="1">
      <c r="A821" s="24"/>
      <c r="B821" s="24"/>
      <c r="C821" s="24"/>
      <c r="D821" s="24"/>
      <c r="E821" s="24"/>
      <c r="F821" s="24"/>
      <c r="G821" s="24"/>
    </row>
    <row r="822" spans="1:7" ht="15.75" customHeight="1">
      <c r="A822" s="24"/>
      <c r="B822" s="24"/>
      <c r="C822" s="24"/>
      <c r="D822" s="24"/>
      <c r="E822" s="24"/>
      <c r="F822" s="24"/>
      <c r="G822" s="24"/>
    </row>
    <row r="823" spans="1:7" ht="15.75" customHeight="1">
      <c r="A823" s="24"/>
      <c r="B823" s="24"/>
      <c r="C823" s="24"/>
      <c r="D823" s="24"/>
      <c r="E823" s="24"/>
      <c r="F823" s="24"/>
      <c r="G823" s="24"/>
    </row>
    <row r="824" spans="1:7" ht="15.75" customHeight="1">
      <c r="A824" s="24"/>
      <c r="B824" s="24"/>
      <c r="C824" s="24"/>
      <c r="D824" s="24"/>
      <c r="E824" s="24"/>
      <c r="F824" s="24"/>
      <c r="G824" s="24"/>
    </row>
    <row r="825" spans="1:7" ht="15.75" customHeight="1">
      <c r="A825" s="24"/>
      <c r="B825" s="24"/>
      <c r="C825" s="24"/>
      <c r="D825" s="24"/>
      <c r="E825" s="24"/>
      <c r="F825" s="24"/>
      <c r="G825" s="24"/>
    </row>
    <row r="826" spans="1:7" ht="15.75" customHeight="1">
      <c r="A826" s="24"/>
      <c r="B826" s="24"/>
      <c r="C826" s="24"/>
      <c r="D826" s="24"/>
      <c r="E826" s="24"/>
      <c r="F826" s="24"/>
      <c r="G826" s="24"/>
    </row>
    <row r="827" spans="1:7" ht="15.75" customHeight="1">
      <c r="A827" s="24"/>
      <c r="B827" s="24"/>
      <c r="C827" s="24"/>
      <c r="D827" s="24"/>
      <c r="E827" s="24"/>
      <c r="F827" s="24"/>
      <c r="G827" s="24"/>
    </row>
    <row r="828" spans="1:7" ht="15.75" customHeight="1">
      <c r="A828" s="24"/>
      <c r="B828" s="24"/>
      <c r="C828" s="24"/>
      <c r="D828" s="24"/>
      <c r="E828" s="24"/>
      <c r="F828" s="24"/>
      <c r="G828" s="24"/>
    </row>
    <row r="829" spans="1:7" ht="15.75" customHeight="1">
      <c r="A829" s="24"/>
      <c r="B829" s="24"/>
      <c r="C829" s="24"/>
      <c r="D829" s="24"/>
      <c r="E829" s="24"/>
      <c r="F829" s="24"/>
      <c r="G829" s="24"/>
    </row>
    <row r="830" spans="1:7" ht="15.75" customHeight="1">
      <c r="A830" s="24"/>
      <c r="B830" s="24"/>
      <c r="C830" s="24"/>
      <c r="D830" s="24"/>
      <c r="E830" s="24"/>
      <c r="F830" s="24"/>
      <c r="G830" s="24"/>
    </row>
    <row r="831" spans="1:7" ht="15.75" customHeight="1">
      <c r="A831" s="24"/>
      <c r="B831" s="24"/>
      <c r="C831" s="24"/>
      <c r="D831" s="24"/>
      <c r="E831" s="24"/>
      <c r="F831" s="24"/>
      <c r="G831" s="24"/>
    </row>
    <row r="832" spans="1:7" ht="15.75" customHeight="1">
      <c r="A832" s="24"/>
      <c r="B832" s="24"/>
      <c r="C832" s="24"/>
      <c r="D832" s="24"/>
      <c r="E832" s="24"/>
      <c r="F832" s="24"/>
      <c r="G832" s="24"/>
    </row>
    <row r="833" spans="1:7" ht="15.75" customHeight="1">
      <c r="A833" s="24"/>
      <c r="B833" s="24"/>
      <c r="C833" s="24"/>
      <c r="D833" s="24"/>
      <c r="E833" s="24"/>
      <c r="F833" s="24"/>
      <c r="G833" s="24"/>
    </row>
    <row r="834" spans="1:7" ht="15.75" customHeight="1">
      <c r="A834" s="24"/>
      <c r="B834" s="24"/>
      <c r="C834" s="24"/>
      <c r="D834" s="24"/>
      <c r="E834" s="24"/>
      <c r="F834" s="24"/>
      <c r="G834" s="24"/>
    </row>
    <row r="835" spans="1:7" ht="15.75" customHeight="1">
      <c r="A835" s="24"/>
      <c r="B835" s="24"/>
      <c r="C835" s="24"/>
      <c r="D835" s="24"/>
      <c r="E835" s="24"/>
      <c r="F835" s="24"/>
      <c r="G835" s="24"/>
    </row>
    <row r="836" spans="1:7" ht="15.75" customHeight="1">
      <c r="A836" s="24"/>
      <c r="B836" s="24"/>
      <c r="C836" s="24"/>
      <c r="D836" s="24"/>
      <c r="E836" s="24"/>
      <c r="F836" s="24"/>
      <c r="G836" s="24"/>
    </row>
    <row r="837" spans="1:7" ht="15.75" customHeight="1">
      <c r="A837" s="24"/>
      <c r="B837" s="24"/>
      <c r="C837" s="24"/>
      <c r="D837" s="24"/>
      <c r="E837" s="24"/>
      <c r="F837" s="24"/>
      <c r="G837" s="24"/>
    </row>
    <row r="838" spans="1:7" ht="15.75" customHeight="1">
      <c r="A838" s="24"/>
      <c r="B838" s="24"/>
      <c r="C838" s="24"/>
      <c r="D838" s="24"/>
      <c r="E838" s="24"/>
      <c r="F838" s="24"/>
      <c r="G838" s="24"/>
    </row>
    <row r="839" spans="1:7" ht="15.75" customHeight="1">
      <c r="A839" s="24"/>
      <c r="B839" s="24"/>
      <c r="C839" s="24"/>
      <c r="D839" s="24"/>
      <c r="E839" s="24"/>
      <c r="F839" s="24"/>
      <c r="G839" s="24"/>
    </row>
    <row r="840" spans="1:7" ht="15.75" customHeight="1">
      <c r="A840" s="24"/>
      <c r="B840" s="24"/>
      <c r="C840" s="24"/>
      <c r="D840" s="24"/>
      <c r="E840" s="24"/>
      <c r="F840" s="24"/>
      <c r="G840" s="24"/>
    </row>
    <row r="841" spans="1:7" ht="15.75" customHeight="1">
      <c r="A841" s="24"/>
      <c r="B841" s="24"/>
      <c r="C841" s="24"/>
      <c r="D841" s="24"/>
      <c r="E841" s="24"/>
      <c r="F841" s="24"/>
      <c r="G841" s="24"/>
    </row>
    <row r="842" spans="1:7" ht="15.75" customHeight="1">
      <c r="A842" s="24"/>
      <c r="B842" s="24"/>
      <c r="C842" s="24"/>
      <c r="D842" s="24"/>
      <c r="E842" s="24"/>
      <c r="F842" s="24"/>
      <c r="G842" s="24"/>
    </row>
    <row r="843" spans="1:7" ht="15.75" customHeight="1">
      <c r="A843" s="24"/>
      <c r="B843" s="24"/>
      <c r="C843" s="24"/>
      <c r="D843" s="24"/>
      <c r="E843" s="24"/>
      <c r="F843" s="24"/>
      <c r="G843" s="24"/>
    </row>
    <row r="844" spans="1:7" ht="15.75" customHeight="1">
      <c r="A844" s="24"/>
      <c r="B844" s="24"/>
      <c r="C844" s="24"/>
      <c r="D844" s="24"/>
      <c r="E844" s="24"/>
      <c r="F844" s="24"/>
      <c r="G844" s="24"/>
    </row>
    <row r="845" spans="1:7" ht="15.75" customHeight="1">
      <c r="A845" s="24"/>
      <c r="B845" s="24"/>
      <c r="C845" s="24"/>
      <c r="D845" s="24"/>
      <c r="E845" s="24"/>
      <c r="F845" s="24"/>
      <c r="G845" s="24"/>
    </row>
    <row r="846" spans="1:7" ht="15.75" customHeight="1">
      <c r="A846" s="24"/>
      <c r="B846" s="24"/>
      <c r="C846" s="24"/>
      <c r="D846" s="24"/>
      <c r="E846" s="24"/>
      <c r="F846" s="24"/>
      <c r="G846" s="24"/>
    </row>
    <row r="847" spans="1:7" ht="15.75" customHeight="1">
      <c r="A847" s="24"/>
      <c r="B847" s="24"/>
      <c r="C847" s="24"/>
      <c r="D847" s="24"/>
      <c r="E847" s="24"/>
      <c r="F847" s="24"/>
      <c r="G847" s="24"/>
    </row>
    <row r="848" spans="1:7" ht="15.75" customHeight="1">
      <c r="A848" s="24"/>
      <c r="B848" s="24"/>
      <c r="C848" s="24"/>
      <c r="D848" s="24"/>
      <c r="E848" s="24"/>
      <c r="F848" s="24"/>
      <c r="G848" s="24"/>
    </row>
    <row r="849" spans="1:7" ht="15.75" customHeight="1">
      <c r="A849" s="24"/>
      <c r="B849" s="24"/>
      <c r="C849" s="24"/>
      <c r="D849" s="24"/>
      <c r="E849" s="24"/>
      <c r="F849" s="24"/>
      <c r="G849" s="24"/>
    </row>
    <row r="850" spans="1:7" ht="15.75" customHeight="1">
      <c r="A850" s="24"/>
      <c r="B850" s="24"/>
      <c r="C850" s="24"/>
      <c r="D850" s="24"/>
      <c r="E850" s="24"/>
      <c r="F850" s="24"/>
      <c r="G850" s="24"/>
    </row>
    <row r="851" spans="1:7" ht="15.75" customHeight="1">
      <c r="A851" s="24"/>
      <c r="B851" s="24"/>
      <c r="C851" s="24"/>
      <c r="D851" s="24"/>
      <c r="E851" s="24"/>
      <c r="F851" s="24"/>
      <c r="G851" s="24"/>
    </row>
    <row r="852" spans="1:7" ht="15.75" customHeight="1">
      <c r="A852" s="24"/>
      <c r="B852" s="24"/>
      <c r="C852" s="24"/>
      <c r="D852" s="24"/>
      <c r="E852" s="24"/>
      <c r="F852" s="24"/>
      <c r="G852" s="24"/>
    </row>
    <row r="853" spans="1:7" ht="15.75" customHeight="1">
      <c r="A853" s="24"/>
      <c r="B853" s="24"/>
      <c r="C853" s="24"/>
      <c r="D853" s="24"/>
      <c r="E853" s="24"/>
      <c r="F853" s="24"/>
      <c r="G853" s="24"/>
    </row>
    <row r="854" spans="1:7" ht="15.75" customHeight="1">
      <c r="A854" s="24"/>
      <c r="B854" s="24"/>
      <c r="C854" s="24"/>
      <c r="D854" s="24"/>
      <c r="E854" s="24"/>
      <c r="F854" s="24"/>
      <c r="G854" s="24"/>
    </row>
    <row r="855" spans="1:7" ht="15.75" customHeight="1">
      <c r="A855" s="24"/>
      <c r="B855" s="24"/>
      <c r="C855" s="24"/>
      <c r="D855" s="24"/>
      <c r="E855" s="24"/>
      <c r="F855" s="24"/>
      <c r="G855" s="24"/>
    </row>
    <row r="856" spans="1:7" ht="15.75" customHeight="1">
      <c r="A856" s="24"/>
      <c r="B856" s="24"/>
      <c r="C856" s="24"/>
      <c r="D856" s="24"/>
      <c r="E856" s="24"/>
      <c r="F856" s="24"/>
      <c r="G856" s="24"/>
    </row>
    <row r="857" spans="1:7" ht="15.75" customHeight="1">
      <c r="A857" s="24"/>
      <c r="B857" s="24"/>
      <c r="C857" s="24"/>
      <c r="D857" s="24"/>
      <c r="E857" s="24"/>
      <c r="F857" s="24"/>
      <c r="G857" s="24"/>
    </row>
    <row r="858" spans="1:7" ht="15.75" customHeight="1">
      <c r="A858" s="24"/>
      <c r="B858" s="24"/>
      <c r="C858" s="24"/>
      <c r="D858" s="24"/>
      <c r="E858" s="24"/>
      <c r="F858" s="24"/>
      <c r="G858" s="24"/>
    </row>
    <row r="859" spans="1:7" ht="15.75" customHeight="1">
      <c r="A859" s="24"/>
      <c r="B859" s="24"/>
      <c r="C859" s="24"/>
      <c r="D859" s="24"/>
      <c r="E859" s="24"/>
      <c r="F859" s="24"/>
      <c r="G859" s="24"/>
    </row>
    <row r="860" spans="1:7" ht="15.75" customHeight="1">
      <c r="A860" s="24"/>
      <c r="B860" s="24"/>
      <c r="C860" s="24"/>
      <c r="D860" s="24"/>
      <c r="E860" s="24"/>
      <c r="F860" s="24"/>
      <c r="G860" s="24"/>
    </row>
    <row r="861" spans="1:7" ht="15.75" customHeight="1">
      <c r="A861" s="24"/>
      <c r="B861" s="24"/>
      <c r="C861" s="24"/>
      <c r="D861" s="24"/>
      <c r="E861" s="24"/>
      <c r="F861" s="24"/>
      <c r="G861" s="24"/>
    </row>
    <row r="862" spans="1:7" ht="15.75" customHeight="1">
      <c r="A862" s="24"/>
      <c r="B862" s="24"/>
      <c r="C862" s="24"/>
      <c r="D862" s="24"/>
      <c r="E862" s="24"/>
      <c r="F862" s="24"/>
      <c r="G862" s="24"/>
    </row>
    <row r="863" spans="1:7" ht="15.75" customHeight="1">
      <c r="A863" s="24"/>
      <c r="B863" s="24"/>
      <c r="C863" s="24"/>
      <c r="D863" s="24"/>
      <c r="E863" s="24"/>
      <c r="F863" s="24"/>
      <c r="G863" s="24"/>
    </row>
    <row r="864" spans="1:7" ht="15.75" customHeight="1">
      <c r="A864" s="24"/>
      <c r="B864" s="24"/>
      <c r="C864" s="24"/>
      <c r="D864" s="24"/>
      <c r="E864" s="24"/>
      <c r="F864" s="24"/>
      <c r="G864" s="24"/>
    </row>
    <row r="865" spans="1:7" ht="15.75" customHeight="1">
      <c r="A865" s="24"/>
      <c r="B865" s="24"/>
      <c r="C865" s="24"/>
      <c r="D865" s="24"/>
      <c r="E865" s="24"/>
      <c r="F865" s="24"/>
      <c r="G865" s="24"/>
    </row>
    <row r="866" spans="1:7" ht="15.75" customHeight="1">
      <c r="A866" s="24"/>
      <c r="B866" s="24"/>
      <c r="C866" s="24"/>
      <c r="D866" s="24"/>
      <c r="E866" s="24"/>
      <c r="F866" s="24"/>
      <c r="G866" s="24"/>
    </row>
    <row r="867" spans="1:7" ht="15.75" customHeight="1">
      <c r="A867" s="24"/>
      <c r="B867" s="24"/>
      <c r="C867" s="24"/>
      <c r="D867" s="24"/>
      <c r="E867" s="24"/>
      <c r="F867" s="24"/>
      <c r="G867" s="24"/>
    </row>
    <row r="868" spans="1:7" ht="15.75" customHeight="1">
      <c r="A868" s="24"/>
      <c r="B868" s="24"/>
      <c r="C868" s="24"/>
      <c r="D868" s="24"/>
      <c r="E868" s="24"/>
      <c r="F868" s="24"/>
      <c r="G868" s="24"/>
    </row>
    <row r="869" spans="1:7" ht="15.75" customHeight="1">
      <c r="A869" s="24"/>
      <c r="B869" s="24"/>
      <c r="C869" s="24"/>
      <c r="D869" s="24"/>
      <c r="E869" s="24"/>
      <c r="F869" s="24"/>
      <c r="G869" s="24"/>
    </row>
    <row r="870" spans="1:7" ht="15.75" customHeight="1">
      <c r="A870" s="24"/>
      <c r="B870" s="24"/>
      <c r="C870" s="24"/>
      <c r="D870" s="24"/>
      <c r="E870" s="24"/>
      <c r="F870" s="24"/>
      <c r="G870" s="24"/>
    </row>
    <row r="871" spans="1:7" ht="15.75" customHeight="1">
      <c r="A871" s="24"/>
      <c r="B871" s="24"/>
      <c r="C871" s="24"/>
      <c r="D871" s="24"/>
      <c r="E871" s="24"/>
      <c r="F871" s="24"/>
      <c r="G871" s="24"/>
    </row>
    <row r="872" spans="1:7" ht="15.75" customHeight="1">
      <c r="A872" s="24"/>
      <c r="B872" s="24"/>
      <c r="C872" s="24"/>
      <c r="D872" s="24"/>
      <c r="E872" s="24"/>
      <c r="F872" s="24"/>
      <c r="G872" s="24"/>
    </row>
    <row r="873" spans="1:7" ht="15.75" customHeight="1">
      <c r="A873" s="24"/>
      <c r="B873" s="24"/>
      <c r="C873" s="24"/>
      <c r="D873" s="24"/>
      <c r="E873" s="24"/>
      <c r="F873" s="24"/>
      <c r="G873" s="24"/>
    </row>
    <row r="874" spans="1:7" ht="15.75" customHeight="1">
      <c r="A874" s="24"/>
      <c r="B874" s="24"/>
      <c r="C874" s="24"/>
      <c r="D874" s="24"/>
      <c r="E874" s="24"/>
      <c r="F874" s="24"/>
      <c r="G874" s="24"/>
    </row>
    <row r="875" spans="1:7" ht="15.75" customHeight="1">
      <c r="A875" s="24"/>
      <c r="B875" s="24"/>
      <c r="C875" s="24"/>
      <c r="D875" s="24"/>
      <c r="E875" s="24"/>
      <c r="F875" s="24"/>
      <c r="G875" s="24"/>
    </row>
    <row r="876" spans="1:7" ht="15.75" customHeight="1">
      <c r="A876" s="24"/>
      <c r="B876" s="24"/>
      <c r="C876" s="24"/>
      <c r="D876" s="24"/>
      <c r="E876" s="24"/>
      <c r="F876" s="24"/>
      <c r="G876" s="24"/>
    </row>
    <row r="877" spans="1:7" ht="15.75" customHeight="1">
      <c r="A877" s="24"/>
      <c r="B877" s="24"/>
      <c r="C877" s="24"/>
      <c r="D877" s="24"/>
      <c r="E877" s="24"/>
      <c r="F877" s="24"/>
      <c r="G877" s="24"/>
    </row>
    <row r="878" spans="1:7" ht="15.75" customHeight="1">
      <c r="A878" s="24"/>
      <c r="B878" s="24"/>
      <c r="C878" s="24"/>
      <c r="D878" s="24"/>
      <c r="E878" s="24"/>
      <c r="F878" s="24"/>
      <c r="G878" s="24"/>
    </row>
    <row r="879" spans="1:7" ht="15.75" customHeight="1">
      <c r="A879" s="24"/>
      <c r="B879" s="24"/>
      <c r="C879" s="24"/>
      <c r="D879" s="24"/>
      <c r="E879" s="24"/>
      <c r="F879" s="24"/>
      <c r="G879" s="24"/>
    </row>
    <row r="880" spans="1:7" ht="15.75" customHeight="1">
      <c r="A880" s="24"/>
      <c r="B880" s="24"/>
      <c r="C880" s="24"/>
      <c r="D880" s="24"/>
      <c r="E880" s="24"/>
      <c r="F880" s="24"/>
      <c r="G880" s="24"/>
    </row>
    <row r="881" spans="1:7" ht="15.75" customHeight="1">
      <c r="A881" s="24"/>
      <c r="B881" s="24"/>
      <c r="C881" s="24"/>
      <c r="D881" s="24"/>
      <c r="E881" s="24"/>
      <c r="F881" s="24"/>
      <c r="G881" s="24"/>
    </row>
    <row r="882" spans="1:7" ht="15.75" customHeight="1">
      <c r="A882" s="24"/>
      <c r="B882" s="24"/>
      <c r="C882" s="24"/>
      <c r="D882" s="24"/>
      <c r="E882" s="24"/>
      <c r="F882" s="24"/>
      <c r="G882" s="24"/>
    </row>
    <row r="883" spans="1:7" ht="15.75" customHeight="1">
      <c r="A883" s="24"/>
      <c r="B883" s="24"/>
      <c r="C883" s="24"/>
      <c r="D883" s="24"/>
      <c r="E883" s="24"/>
      <c r="F883" s="24"/>
      <c r="G883" s="24"/>
    </row>
    <row r="884" spans="1:7" ht="15.75" customHeight="1">
      <c r="A884" s="24"/>
      <c r="B884" s="24"/>
      <c r="C884" s="24"/>
      <c r="D884" s="24"/>
      <c r="E884" s="24"/>
      <c r="F884" s="24"/>
      <c r="G884" s="24"/>
    </row>
    <row r="885" spans="1:7" ht="15.75" customHeight="1">
      <c r="A885" s="24"/>
      <c r="B885" s="24"/>
      <c r="C885" s="24"/>
      <c r="D885" s="24"/>
      <c r="E885" s="24"/>
      <c r="F885" s="24"/>
      <c r="G885" s="24"/>
    </row>
    <row r="886" spans="1:7" ht="15.75" customHeight="1">
      <c r="A886" s="24"/>
      <c r="B886" s="24"/>
      <c r="C886" s="24"/>
      <c r="D886" s="24"/>
      <c r="E886" s="24"/>
      <c r="F886" s="24"/>
      <c r="G886" s="24"/>
    </row>
    <row r="887" spans="1:7" ht="15.75" customHeight="1">
      <c r="A887" s="24"/>
      <c r="B887" s="24"/>
      <c r="C887" s="24"/>
      <c r="D887" s="24"/>
      <c r="E887" s="24"/>
      <c r="F887" s="24"/>
      <c r="G887" s="24"/>
    </row>
    <row r="888" spans="1:7" ht="15.75" customHeight="1">
      <c r="A888" s="24"/>
      <c r="B888" s="24"/>
      <c r="C888" s="24"/>
      <c r="D888" s="24"/>
      <c r="E888" s="24"/>
      <c r="F888" s="24"/>
      <c r="G888" s="24"/>
    </row>
    <row r="889" spans="1:7" ht="15.75" customHeight="1">
      <c r="A889" s="24"/>
      <c r="B889" s="24"/>
      <c r="C889" s="24"/>
      <c r="D889" s="24"/>
      <c r="E889" s="24"/>
      <c r="F889" s="24"/>
      <c r="G889" s="24"/>
    </row>
    <row r="890" spans="1:7" ht="15.75" customHeight="1">
      <c r="A890" s="24"/>
      <c r="B890" s="24"/>
      <c r="C890" s="24"/>
      <c r="D890" s="24"/>
      <c r="E890" s="24"/>
      <c r="F890" s="24"/>
      <c r="G890" s="24"/>
    </row>
    <row r="891" spans="1:7" ht="15.75" customHeight="1">
      <c r="A891" s="24"/>
      <c r="B891" s="24"/>
      <c r="C891" s="24"/>
      <c r="D891" s="24"/>
      <c r="E891" s="24"/>
      <c r="F891" s="24"/>
      <c r="G891" s="24"/>
    </row>
    <row r="892" spans="1:7" ht="15.75" customHeight="1">
      <c r="A892" s="24"/>
      <c r="B892" s="24"/>
      <c r="C892" s="24"/>
      <c r="D892" s="24"/>
      <c r="E892" s="24"/>
      <c r="F892" s="24"/>
      <c r="G892" s="24"/>
    </row>
    <row r="893" spans="1:7" ht="15.75" customHeight="1">
      <c r="A893" s="24"/>
      <c r="B893" s="24"/>
      <c r="C893" s="24"/>
      <c r="D893" s="24"/>
      <c r="E893" s="24"/>
      <c r="F893" s="24"/>
      <c r="G893" s="24"/>
    </row>
    <row r="894" spans="1:7" ht="15.75" customHeight="1">
      <c r="A894" s="24"/>
      <c r="B894" s="24"/>
      <c r="C894" s="24"/>
      <c r="D894" s="24"/>
      <c r="E894" s="24"/>
      <c r="F894" s="24"/>
      <c r="G894" s="24"/>
    </row>
    <row r="895" spans="1:7" ht="15.75" customHeight="1">
      <c r="A895" s="24"/>
      <c r="B895" s="24"/>
      <c r="C895" s="24"/>
      <c r="D895" s="24"/>
      <c r="E895" s="24"/>
      <c r="F895" s="24"/>
      <c r="G895" s="24"/>
    </row>
    <row r="896" spans="1:7" ht="15.75" customHeight="1">
      <c r="A896" s="24"/>
      <c r="B896" s="24"/>
      <c r="C896" s="24"/>
      <c r="D896" s="24"/>
      <c r="E896" s="24"/>
      <c r="F896" s="24"/>
      <c r="G896" s="24"/>
    </row>
    <row r="897" spans="1:7" ht="15.75" customHeight="1">
      <c r="A897" s="24"/>
      <c r="B897" s="24"/>
      <c r="C897" s="24"/>
      <c r="D897" s="24"/>
      <c r="E897" s="24"/>
      <c r="F897" s="24"/>
      <c r="G897" s="24"/>
    </row>
    <row r="898" spans="1:7" ht="15.75" customHeight="1">
      <c r="A898" s="24"/>
      <c r="B898" s="24"/>
      <c r="C898" s="24"/>
      <c r="D898" s="24"/>
      <c r="E898" s="24"/>
      <c r="F898" s="24"/>
      <c r="G898" s="24"/>
    </row>
    <row r="899" spans="1:7" ht="15.75" customHeight="1">
      <c r="A899" s="24"/>
      <c r="B899" s="24"/>
      <c r="C899" s="24"/>
      <c r="D899" s="24"/>
      <c r="E899" s="24"/>
      <c r="F899" s="24"/>
      <c r="G899" s="24"/>
    </row>
    <row r="900" spans="1:7" ht="15.75" customHeight="1">
      <c r="A900" s="24"/>
      <c r="B900" s="24"/>
      <c r="C900" s="24"/>
      <c r="D900" s="24"/>
      <c r="E900" s="24"/>
      <c r="F900" s="24"/>
      <c r="G900" s="24"/>
    </row>
    <row r="901" spans="1:7" ht="15.75" customHeight="1">
      <c r="A901" s="24"/>
      <c r="B901" s="24"/>
      <c r="C901" s="24"/>
      <c r="D901" s="24"/>
      <c r="E901" s="24"/>
      <c r="F901" s="24"/>
      <c r="G901" s="24"/>
    </row>
    <row r="902" spans="1:7" ht="15.75" customHeight="1">
      <c r="A902" s="24"/>
      <c r="B902" s="24"/>
      <c r="C902" s="24"/>
      <c r="D902" s="24"/>
      <c r="E902" s="24"/>
      <c r="F902" s="24"/>
      <c r="G902" s="24"/>
    </row>
    <row r="903" spans="1:7" ht="15.75" customHeight="1">
      <c r="A903" s="24"/>
      <c r="B903" s="24"/>
      <c r="C903" s="24"/>
      <c r="D903" s="24"/>
      <c r="E903" s="24"/>
      <c r="F903" s="24"/>
      <c r="G903" s="24"/>
    </row>
    <row r="904" spans="1:7" ht="15.75" customHeight="1">
      <c r="A904" s="24"/>
      <c r="B904" s="24"/>
      <c r="C904" s="24"/>
      <c r="D904" s="24"/>
      <c r="E904" s="24"/>
      <c r="F904" s="24"/>
      <c r="G904" s="24"/>
    </row>
    <row r="905" spans="1:7" ht="15.75" customHeight="1">
      <c r="A905" s="24"/>
      <c r="B905" s="24"/>
      <c r="C905" s="24"/>
      <c r="D905" s="24"/>
      <c r="E905" s="24"/>
      <c r="F905" s="24"/>
      <c r="G905" s="24"/>
    </row>
    <row r="906" spans="1:7" ht="15.75" customHeight="1">
      <c r="A906" s="24"/>
      <c r="B906" s="24"/>
      <c r="C906" s="24"/>
      <c r="D906" s="24"/>
      <c r="E906" s="24"/>
      <c r="F906" s="24"/>
      <c r="G906" s="24"/>
    </row>
    <row r="907" spans="1:7" ht="15.75" customHeight="1">
      <c r="A907" s="24"/>
      <c r="B907" s="24"/>
      <c r="C907" s="24"/>
      <c r="D907" s="24"/>
      <c r="E907" s="24"/>
      <c r="F907" s="24"/>
      <c r="G907" s="24"/>
    </row>
    <row r="908" spans="1:7" ht="15.75" customHeight="1">
      <c r="A908" s="24"/>
      <c r="B908" s="24"/>
      <c r="C908" s="24"/>
      <c r="D908" s="24"/>
      <c r="E908" s="24"/>
      <c r="F908" s="24"/>
      <c r="G908" s="24"/>
    </row>
    <row r="909" spans="1:7" ht="15.75" customHeight="1">
      <c r="A909" s="24"/>
      <c r="B909" s="24"/>
      <c r="C909" s="24"/>
      <c r="D909" s="24"/>
      <c r="E909" s="24"/>
      <c r="F909" s="24"/>
      <c r="G909" s="24"/>
    </row>
    <row r="910" spans="1:7" ht="15.75" customHeight="1">
      <c r="A910" s="24"/>
      <c r="B910" s="24"/>
      <c r="C910" s="24"/>
      <c r="D910" s="24"/>
      <c r="E910" s="24"/>
      <c r="F910" s="24"/>
      <c r="G910" s="24"/>
    </row>
    <row r="911" spans="1:7" ht="15.75" customHeight="1">
      <c r="A911" s="24"/>
      <c r="B911" s="24"/>
      <c r="C911" s="24"/>
      <c r="D911" s="24"/>
      <c r="E911" s="24"/>
      <c r="F911" s="24"/>
      <c r="G911" s="24"/>
    </row>
    <row r="912" spans="1:7" ht="15.75" customHeight="1">
      <c r="A912" s="24"/>
      <c r="B912" s="24"/>
      <c r="C912" s="24"/>
      <c r="D912" s="24"/>
      <c r="E912" s="24"/>
      <c r="F912" s="24"/>
      <c r="G912" s="24"/>
    </row>
    <row r="913" spans="1:7" ht="15.75" customHeight="1">
      <c r="A913" s="24"/>
      <c r="B913" s="24"/>
      <c r="C913" s="24"/>
      <c r="D913" s="24"/>
      <c r="E913" s="24"/>
      <c r="F913" s="24"/>
      <c r="G913" s="24"/>
    </row>
    <row r="914" spans="1:7" ht="15.75" customHeight="1">
      <c r="A914" s="24"/>
      <c r="B914" s="24"/>
      <c r="C914" s="24"/>
      <c r="D914" s="24"/>
      <c r="E914" s="24"/>
      <c r="F914" s="24"/>
      <c r="G914" s="24"/>
    </row>
    <row r="915" spans="1:7" ht="15.75" customHeight="1">
      <c r="A915" s="24"/>
      <c r="B915" s="24"/>
      <c r="C915" s="24"/>
      <c r="D915" s="24"/>
      <c r="E915" s="24"/>
      <c r="F915" s="24"/>
      <c r="G915" s="24"/>
    </row>
    <row r="916" spans="1:7" ht="15.75" customHeight="1">
      <c r="A916" s="24"/>
      <c r="B916" s="24"/>
      <c r="C916" s="24"/>
      <c r="D916" s="24"/>
      <c r="E916" s="24"/>
      <c r="F916" s="24"/>
      <c r="G916" s="24"/>
    </row>
    <row r="917" spans="1:7" ht="15.75" customHeight="1">
      <c r="A917" s="24"/>
      <c r="B917" s="24"/>
      <c r="C917" s="24"/>
      <c r="D917" s="24"/>
      <c r="E917" s="24"/>
      <c r="F917" s="24"/>
      <c r="G917" s="24"/>
    </row>
    <row r="918" spans="1:7" ht="15.75" customHeight="1">
      <c r="A918" s="24"/>
      <c r="B918" s="24"/>
      <c r="C918" s="24"/>
      <c r="D918" s="24"/>
      <c r="E918" s="24"/>
      <c r="F918" s="24"/>
      <c r="G918" s="24"/>
    </row>
    <row r="919" spans="1:7" ht="15.75" customHeight="1">
      <c r="A919" s="24"/>
      <c r="B919" s="24"/>
      <c r="C919" s="24"/>
      <c r="D919" s="24"/>
      <c r="E919" s="24"/>
      <c r="F919" s="24"/>
      <c r="G919" s="24"/>
    </row>
    <row r="920" spans="1:7" ht="15.75" customHeight="1">
      <c r="A920" s="24"/>
      <c r="B920" s="24"/>
      <c r="C920" s="24"/>
      <c r="D920" s="24"/>
      <c r="E920" s="24"/>
      <c r="F920" s="24"/>
      <c r="G920" s="24"/>
    </row>
    <row r="921" spans="1:7" ht="15.75" customHeight="1">
      <c r="A921" s="24"/>
      <c r="B921" s="24"/>
      <c r="C921" s="24"/>
      <c r="D921" s="24"/>
      <c r="E921" s="24"/>
      <c r="F921" s="24"/>
      <c r="G921" s="24"/>
    </row>
    <row r="922" spans="1:7" ht="15.75" customHeight="1">
      <c r="A922" s="24"/>
      <c r="B922" s="24"/>
      <c r="C922" s="24"/>
      <c r="D922" s="24"/>
      <c r="E922" s="24"/>
      <c r="F922" s="24"/>
      <c r="G922" s="24"/>
    </row>
    <row r="923" spans="1:7" ht="15.75" customHeight="1">
      <c r="A923" s="24"/>
      <c r="B923" s="24"/>
      <c r="C923" s="24"/>
      <c r="D923" s="24"/>
      <c r="E923" s="24"/>
      <c r="F923" s="24"/>
      <c r="G923" s="24"/>
    </row>
    <row r="924" spans="1:7" ht="15.75" customHeight="1">
      <c r="A924" s="24"/>
      <c r="B924" s="24"/>
      <c r="C924" s="24"/>
      <c r="D924" s="24"/>
      <c r="E924" s="24"/>
      <c r="F924" s="24"/>
      <c r="G924" s="24"/>
    </row>
    <row r="925" spans="1:7" ht="15.75" customHeight="1">
      <c r="A925" s="24"/>
      <c r="B925" s="24"/>
      <c r="C925" s="24"/>
      <c r="D925" s="24"/>
      <c r="E925" s="24"/>
      <c r="F925" s="24"/>
      <c r="G925" s="24"/>
    </row>
    <row r="926" spans="1:7" ht="15.75" customHeight="1">
      <c r="A926" s="24"/>
      <c r="B926" s="24"/>
      <c r="C926" s="24"/>
      <c r="D926" s="24"/>
      <c r="E926" s="24"/>
      <c r="F926" s="24"/>
      <c r="G926" s="24"/>
    </row>
    <row r="927" spans="1:7" ht="15.75" customHeight="1">
      <c r="A927" s="24"/>
      <c r="B927" s="24"/>
      <c r="C927" s="24"/>
      <c r="D927" s="24"/>
      <c r="E927" s="24"/>
      <c r="F927" s="24"/>
      <c r="G927" s="24"/>
    </row>
    <row r="928" spans="1:7" ht="15.75" customHeight="1">
      <c r="A928" s="24"/>
      <c r="B928" s="24"/>
      <c r="C928" s="24"/>
      <c r="D928" s="24"/>
      <c r="E928" s="24"/>
      <c r="F928" s="24"/>
      <c r="G928" s="24"/>
    </row>
    <row r="929" spans="1:7" ht="15.75" customHeight="1">
      <c r="A929" s="24"/>
      <c r="B929" s="24"/>
      <c r="C929" s="24"/>
      <c r="D929" s="24"/>
      <c r="E929" s="24"/>
      <c r="F929" s="24"/>
      <c r="G929" s="24"/>
    </row>
    <row r="930" spans="1:7" ht="15.75" customHeight="1">
      <c r="A930" s="24"/>
      <c r="B930" s="24"/>
      <c r="C930" s="24"/>
      <c r="D930" s="24"/>
      <c r="E930" s="24"/>
      <c r="F930" s="24"/>
      <c r="G930" s="24"/>
    </row>
    <row r="931" spans="1:7" ht="15.75" customHeight="1">
      <c r="A931" s="24"/>
      <c r="B931" s="24"/>
      <c r="C931" s="24"/>
      <c r="D931" s="24"/>
      <c r="E931" s="24"/>
      <c r="F931" s="24"/>
      <c r="G931" s="24"/>
    </row>
    <row r="932" spans="1:7" ht="15.75" customHeight="1">
      <c r="A932" s="24"/>
      <c r="B932" s="24"/>
      <c r="C932" s="24"/>
      <c r="D932" s="24"/>
      <c r="E932" s="24"/>
      <c r="F932" s="24"/>
      <c r="G932" s="24"/>
    </row>
    <row r="933" spans="1:7" ht="15.75" customHeight="1">
      <c r="A933" s="24"/>
      <c r="B933" s="24"/>
      <c r="C933" s="24"/>
      <c r="D933" s="24"/>
      <c r="E933" s="24"/>
      <c r="F933" s="24"/>
      <c r="G933" s="24"/>
    </row>
    <row r="934" spans="1:7" ht="15.75" customHeight="1">
      <c r="A934" s="24"/>
      <c r="B934" s="24"/>
      <c r="C934" s="24"/>
      <c r="D934" s="24"/>
      <c r="E934" s="24"/>
      <c r="F934" s="24"/>
      <c r="G934" s="24"/>
    </row>
    <row r="935" spans="1:7" ht="15.75" customHeight="1">
      <c r="A935" s="24"/>
      <c r="B935" s="24"/>
      <c r="C935" s="24"/>
      <c r="D935" s="24"/>
      <c r="E935" s="24"/>
      <c r="F935" s="24"/>
      <c r="G935" s="24"/>
    </row>
    <row r="936" spans="1:7" ht="15.75" customHeight="1">
      <c r="A936" s="24"/>
      <c r="B936" s="24"/>
      <c r="C936" s="24"/>
      <c r="D936" s="24"/>
      <c r="E936" s="24"/>
      <c r="F936" s="24"/>
      <c r="G936" s="24"/>
    </row>
    <row r="937" spans="1:7" ht="15.75" customHeight="1">
      <c r="A937" s="24"/>
      <c r="B937" s="24"/>
      <c r="C937" s="24"/>
      <c r="D937" s="24"/>
      <c r="E937" s="24"/>
      <c r="F937" s="24"/>
      <c r="G937" s="24"/>
    </row>
    <row r="938" spans="1:7" ht="15.75" customHeight="1">
      <c r="A938" s="24"/>
      <c r="B938" s="24"/>
      <c r="C938" s="24"/>
      <c r="D938" s="24"/>
      <c r="E938" s="24"/>
      <c r="F938" s="24"/>
      <c r="G938" s="24"/>
    </row>
    <row r="939" spans="1:7" ht="15.75" customHeight="1">
      <c r="A939" s="24"/>
      <c r="B939" s="24"/>
      <c r="C939" s="24"/>
      <c r="D939" s="24"/>
      <c r="E939" s="24"/>
      <c r="F939" s="24"/>
      <c r="G939" s="24"/>
    </row>
    <row r="940" spans="1:7" ht="15.75" customHeight="1">
      <c r="A940" s="24"/>
      <c r="B940" s="24"/>
      <c r="C940" s="24"/>
      <c r="D940" s="24"/>
      <c r="E940" s="24"/>
      <c r="F940" s="24"/>
      <c r="G940" s="24"/>
    </row>
    <row r="941" spans="1:7" ht="15.75" customHeight="1">
      <c r="A941" s="24"/>
      <c r="B941" s="24"/>
      <c r="C941" s="24"/>
      <c r="D941" s="24"/>
      <c r="E941" s="24"/>
      <c r="F941" s="24"/>
      <c r="G941" s="24"/>
    </row>
    <row r="942" spans="1:7" ht="15.75" customHeight="1">
      <c r="A942" s="24"/>
      <c r="B942" s="24"/>
      <c r="C942" s="24"/>
      <c r="D942" s="24"/>
      <c r="E942" s="24"/>
      <c r="F942" s="24"/>
      <c r="G942" s="24"/>
    </row>
    <row r="943" spans="1:7" ht="15.75" customHeight="1">
      <c r="A943" s="24"/>
      <c r="B943" s="24"/>
      <c r="C943" s="24"/>
      <c r="D943" s="24"/>
      <c r="E943" s="24"/>
      <c r="F943" s="24"/>
      <c r="G943" s="24"/>
    </row>
    <row r="944" spans="1:7" ht="15.75" customHeight="1">
      <c r="A944" s="24"/>
      <c r="B944" s="24"/>
      <c r="C944" s="24"/>
      <c r="D944" s="24"/>
      <c r="E944" s="24"/>
      <c r="F944" s="24"/>
      <c r="G944" s="24"/>
    </row>
    <row r="945" spans="1:7" ht="15.75" customHeight="1">
      <c r="A945" s="24"/>
      <c r="B945" s="24"/>
      <c r="C945" s="24"/>
      <c r="D945" s="24"/>
      <c r="E945" s="24"/>
      <c r="F945" s="24"/>
      <c r="G945" s="24"/>
    </row>
    <row r="946" spans="1:7" ht="15.75" customHeight="1">
      <c r="A946" s="24"/>
      <c r="B946" s="24"/>
      <c r="C946" s="24"/>
      <c r="D946" s="24"/>
      <c r="E946" s="24"/>
      <c r="F946" s="24"/>
      <c r="G946" s="24"/>
    </row>
    <row r="947" spans="1:7" ht="15.75" customHeight="1">
      <c r="A947" s="24"/>
      <c r="B947" s="24"/>
      <c r="C947" s="24"/>
      <c r="D947" s="24"/>
      <c r="E947" s="24"/>
      <c r="F947" s="24"/>
      <c r="G947" s="24"/>
    </row>
    <row r="948" spans="1:7" ht="15.75" customHeight="1">
      <c r="A948" s="24"/>
      <c r="B948" s="24"/>
      <c r="C948" s="24"/>
      <c r="D948" s="24"/>
      <c r="E948" s="24"/>
      <c r="F948" s="24"/>
      <c r="G948" s="24"/>
    </row>
    <row r="949" spans="1:7" ht="15.75" customHeight="1">
      <c r="A949" s="24"/>
      <c r="B949" s="24"/>
      <c r="C949" s="24"/>
      <c r="D949" s="24"/>
      <c r="E949" s="24"/>
      <c r="F949" s="24"/>
      <c r="G949" s="24"/>
    </row>
    <row r="950" spans="1:7" ht="15.75" customHeight="1">
      <c r="A950" s="24"/>
      <c r="B950" s="24"/>
      <c r="C950" s="24"/>
      <c r="D950" s="24"/>
      <c r="E950" s="24"/>
      <c r="F950" s="24"/>
      <c r="G950" s="24"/>
    </row>
    <row r="951" spans="1:7" ht="15.75" customHeight="1">
      <c r="A951" s="24"/>
      <c r="B951" s="24"/>
      <c r="C951" s="24"/>
      <c r="D951" s="24"/>
      <c r="E951" s="24"/>
      <c r="F951" s="24"/>
      <c r="G951" s="24"/>
    </row>
    <row r="952" spans="1:7" ht="15.75" customHeight="1">
      <c r="A952" s="24"/>
      <c r="B952" s="24"/>
      <c r="C952" s="24"/>
      <c r="D952" s="24"/>
      <c r="E952" s="24"/>
      <c r="F952" s="24"/>
      <c r="G952" s="24"/>
    </row>
    <row r="953" spans="1:7" ht="15.75" customHeight="1">
      <c r="A953" s="24"/>
      <c r="B953" s="24"/>
      <c r="C953" s="24"/>
      <c r="D953" s="24"/>
      <c r="E953" s="24"/>
      <c r="F953" s="24"/>
      <c r="G953" s="24"/>
    </row>
    <row r="954" spans="1:7" ht="15.75" customHeight="1">
      <c r="A954" s="24"/>
      <c r="B954" s="24"/>
      <c r="C954" s="24"/>
      <c r="D954" s="24"/>
      <c r="E954" s="24"/>
      <c r="F954" s="24"/>
      <c r="G954" s="24"/>
    </row>
    <row r="955" spans="1:7" ht="15.75" customHeight="1">
      <c r="A955" s="24"/>
      <c r="B955" s="24"/>
      <c r="C955" s="24"/>
      <c r="D955" s="24"/>
      <c r="E955" s="24"/>
      <c r="F955" s="24"/>
      <c r="G955" s="24"/>
    </row>
    <row r="956" spans="1:7" ht="15.75" customHeight="1">
      <c r="A956" s="24"/>
      <c r="B956" s="24"/>
      <c r="C956" s="24"/>
      <c r="D956" s="24"/>
      <c r="E956" s="24"/>
      <c r="F956" s="24"/>
      <c r="G956" s="24"/>
    </row>
    <row r="957" spans="1:7" ht="15.75" customHeight="1">
      <c r="A957" s="24"/>
      <c r="B957" s="24"/>
      <c r="C957" s="24"/>
      <c r="D957" s="24"/>
      <c r="E957" s="24"/>
      <c r="F957" s="24"/>
      <c r="G957" s="24"/>
    </row>
    <row r="958" spans="1:7" ht="15.75" customHeight="1">
      <c r="A958" s="24"/>
      <c r="B958" s="24"/>
      <c r="C958" s="24"/>
      <c r="D958" s="24"/>
      <c r="E958" s="24"/>
      <c r="F958" s="24"/>
      <c r="G958" s="24"/>
    </row>
    <row r="959" spans="1:7" ht="15.75" customHeight="1">
      <c r="A959" s="24"/>
      <c r="B959" s="24"/>
      <c r="C959" s="24"/>
      <c r="D959" s="24"/>
      <c r="E959" s="24"/>
      <c r="F959" s="24"/>
      <c r="G959" s="24"/>
    </row>
    <row r="960" spans="1:7" ht="15.75" customHeight="1">
      <c r="A960" s="24"/>
      <c r="B960" s="24"/>
      <c r="C960" s="24"/>
      <c r="D960" s="24"/>
      <c r="E960" s="24"/>
      <c r="F960" s="24"/>
      <c r="G960" s="24"/>
    </row>
    <row r="961" spans="1:7" ht="15.75" customHeight="1">
      <c r="A961" s="24"/>
      <c r="B961" s="24"/>
      <c r="C961" s="24"/>
      <c r="D961" s="24"/>
      <c r="E961" s="24"/>
      <c r="F961" s="24"/>
      <c r="G961" s="24"/>
    </row>
    <row r="962" spans="1:7" ht="15.75" customHeight="1">
      <c r="A962" s="24"/>
      <c r="B962" s="24"/>
      <c r="C962" s="24"/>
      <c r="D962" s="24"/>
      <c r="E962" s="24"/>
      <c r="F962" s="24"/>
      <c r="G962" s="24"/>
    </row>
    <row r="963" spans="1:7" ht="15.75" customHeight="1">
      <c r="A963" s="24"/>
      <c r="B963" s="24"/>
      <c r="C963" s="24"/>
      <c r="D963" s="24"/>
      <c r="E963" s="24"/>
      <c r="F963" s="24"/>
      <c r="G963" s="24"/>
    </row>
    <row r="964" spans="1:7" ht="15.75" customHeight="1">
      <c r="A964" s="24"/>
      <c r="B964" s="24"/>
      <c r="C964" s="24"/>
      <c r="D964" s="24"/>
      <c r="E964" s="24"/>
      <c r="F964" s="24"/>
      <c r="G964" s="24"/>
    </row>
    <row r="965" spans="1:7" ht="15.75" customHeight="1">
      <c r="A965" s="24"/>
      <c r="B965" s="24"/>
      <c r="C965" s="24"/>
      <c r="D965" s="24"/>
      <c r="E965" s="24"/>
      <c r="F965" s="24"/>
      <c r="G965" s="24"/>
    </row>
    <row r="966" spans="1:7" ht="15.75" customHeight="1">
      <c r="A966" s="24"/>
      <c r="B966" s="24"/>
      <c r="C966" s="24"/>
      <c r="D966" s="24"/>
      <c r="E966" s="24"/>
      <c r="F966" s="24"/>
      <c r="G966" s="24"/>
    </row>
    <row r="967" spans="1:7" ht="15.75" customHeight="1">
      <c r="A967" s="24"/>
      <c r="B967" s="24"/>
      <c r="C967" s="24"/>
      <c r="D967" s="24"/>
      <c r="E967" s="24"/>
      <c r="F967" s="24"/>
      <c r="G967" s="24"/>
    </row>
    <row r="968" spans="1:7" ht="15.75" customHeight="1">
      <c r="A968" s="24"/>
      <c r="B968" s="24"/>
      <c r="C968" s="24"/>
      <c r="D968" s="24"/>
      <c r="E968" s="24"/>
      <c r="F968" s="24"/>
      <c r="G968" s="24"/>
    </row>
    <row r="969" spans="1:7" ht="15.75" customHeight="1">
      <c r="A969" s="24"/>
      <c r="B969" s="24"/>
      <c r="C969" s="24"/>
      <c r="D969" s="24"/>
      <c r="E969" s="24"/>
      <c r="F969" s="24"/>
      <c r="G969" s="24"/>
    </row>
    <row r="970" spans="1:7" ht="15.75" customHeight="1">
      <c r="A970" s="24"/>
      <c r="B970" s="24"/>
      <c r="C970" s="24"/>
      <c r="D970" s="24"/>
      <c r="E970" s="24"/>
      <c r="F970" s="24"/>
      <c r="G970" s="24"/>
    </row>
    <row r="971" spans="1:7" ht="15.75" customHeight="1">
      <c r="A971" s="24"/>
      <c r="B971" s="24"/>
      <c r="C971" s="24"/>
      <c r="D971" s="24"/>
      <c r="E971" s="24"/>
      <c r="F971" s="24"/>
      <c r="G971" s="24"/>
    </row>
    <row r="972" spans="1:7" ht="15.75" customHeight="1">
      <c r="A972" s="24"/>
      <c r="B972" s="24"/>
      <c r="C972" s="24"/>
      <c r="D972" s="24"/>
      <c r="E972" s="24"/>
      <c r="F972" s="24"/>
      <c r="G972" s="24"/>
    </row>
    <row r="973" spans="1:7" ht="15.75" customHeight="1">
      <c r="A973" s="24"/>
      <c r="B973" s="24"/>
      <c r="C973" s="24"/>
      <c r="D973" s="24"/>
      <c r="E973" s="24"/>
      <c r="F973" s="24"/>
      <c r="G973" s="24"/>
    </row>
    <row r="974" spans="1:7" ht="15.75" customHeight="1">
      <c r="A974" s="24"/>
      <c r="B974" s="24"/>
      <c r="C974" s="24"/>
      <c r="D974" s="24"/>
      <c r="E974" s="24"/>
      <c r="F974" s="24"/>
      <c r="G974" s="24"/>
    </row>
    <row r="975" spans="1:7" ht="15.75" customHeight="1">
      <c r="A975" s="24"/>
      <c r="B975" s="24"/>
      <c r="C975" s="24"/>
      <c r="D975" s="24"/>
      <c r="E975" s="24"/>
      <c r="F975" s="24"/>
      <c r="G975" s="24"/>
    </row>
    <row r="976" spans="1:7" ht="15.75" customHeight="1">
      <c r="A976" s="24"/>
      <c r="B976" s="24"/>
      <c r="C976" s="24"/>
      <c r="D976" s="24"/>
      <c r="E976" s="24"/>
      <c r="F976" s="24"/>
      <c r="G976" s="24"/>
    </row>
    <row r="977" spans="1:7" ht="15.75" customHeight="1">
      <c r="A977" s="24"/>
      <c r="B977" s="24"/>
      <c r="C977" s="24"/>
      <c r="D977" s="24"/>
      <c r="E977" s="24"/>
      <c r="F977" s="24"/>
      <c r="G977" s="24"/>
    </row>
    <row r="978" spans="1:7" ht="15.75" customHeight="1">
      <c r="A978" s="24"/>
      <c r="B978" s="24"/>
      <c r="C978" s="24"/>
      <c r="D978" s="24"/>
      <c r="E978" s="24"/>
      <c r="F978" s="24"/>
      <c r="G978" s="24"/>
    </row>
    <row r="979" spans="1:7" ht="15.75" customHeight="1">
      <c r="A979" s="24"/>
      <c r="B979" s="24"/>
      <c r="C979" s="24"/>
      <c r="D979" s="24"/>
      <c r="E979" s="24"/>
      <c r="F979" s="24"/>
      <c r="G979" s="24"/>
    </row>
    <row r="980" spans="1:7" ht="15.75" customHeight="1">
      <c r="A980" s="24"/>
      <c r="B980" s="24"/>
      <c r="C980" s="24"/>
      <c r="D980" s="24"/>
      <c r="E980" s="24"/>
      <c r="F980" s="24"/>
      <c r="G980" s="24"/>
    </row>
    <row r="981" spans="1:7" ht="15.75" customHeight="1">
      <c r="A981" s="24"/>
      <c r="B981" s="24"/>
      <c r="C981" s="24"/>
      <c r="D981" s="24"/>
      <c r="E981" s="24"/>
      <c r="F981" s="24"/>
      <c r="G981" s="24"/>
    </row>
    <row r="982" spans="1:7" ht="15.75" customHeight="1">
      <c r="A982" s="24"/>
      <c r="B982" s="24"/>
      <c r="C982" s="24"/>
      <c r="D982" s="24"/>
      <c r="E982" s="24"/>
      <c r="F982" s="24"/>
      <c r="G982" s="24"/>
    </row>
    <row r="983" spans="1:7" ht="15.75" customHeight="1">
      <c r="A983" s="24"/>
      <c r="B983" s="24"/>
      <c r="C983" s="24"/>
      <c r="D983" s="24"/>
      <c r="E983" s="24"/>
      <c r="F983" s="24"/>
      <c r="G983" s="24"/>
    </row>
    <row r="984" spans="1:7" ht="15.75" customHeight="1">
      <c r="A984" s="24"/>
      <c r="B984" s="24"/>
      <c r="C984" s="24"/>
      <c r="D984" s="24"/>
      <c r="E984" s="24"/>
      <c r="F984" s="24"/>
      <c r="G984" s="24"/>
    </row>
    <row r="985" spans="1:7" ht="15.75" customHeight="1">
      <c r="A985" s="24"/>
      <c r="B985" s="24"/>
      <c r="C985" s="24"/>
      <c r="D985" s="24"/>
      <c r="E985" s="24"/>
      <c r="F985" s="24"/>
      <c r="G985" s="24"/>
    </row>
    <row r="986" spans="1:7" ht="15.75" customHeight="1">
      <c r="A986" s="24"/>
      <c r="B986" s="24"/>
      <c r="C986" s="24"/>
      <c r="D986" s="24"/>
      <c r="E986" s="24"/>
      <c r="F986" s="24"/>
      <c r="G986" s="24"/>
    </row>
    <row r="987" spans="1:7" ht="15.75" customHeight="1">
      <c r="A987" s="24"/>
      <c r="B987" s="24"/>
      <c r="C987" s="24"/>
      <c r="D987" s="24"/>
      <c r="E987" s="24"/>
      <c r="F987" s="24"/>
      <c r="G987" s="24"/>
    </row>
    <row r="988" spans="1:7" ht="15.75" customHeight="1">
      <c r="A988" s="24"/>
      <c r="B988" s="24"/>
      <c r="C988" s="24"/>
      <c r="D988" s="24"/>
      <c r="E988" s="24"/>
      <c r="F988" s="24"/>
      <c r="G988" s="24"/>
    </row>
    <row r="989" spans="1:7" ht="15.75" customHeight="1">
      <c r="A989" s="24"/>
      <c r="B989" s="24"/>
      <c r="C989" s="24"/>
      <c r="D989" s="24"/>
      <c r="E989" s="24"/>
      <c r="F989" s="24"/>
      <c r="G989" s="24"/>
    </row>
    <row r="990" spans="1:7" ht="15.75" customHeight="1">
      <c r="A990" s="24"/>
      <c r="B990" s="24"/>
      <c r="C990" s="24"/>
      <c r="D990" s="24"/>
      <c r="E990" s="24"/>
      <c r="F990" s="24"/>
      <c r="G990" s="24"/>
    </row>
    <row r="991" spans="1:7" ht="15.75" customHeight="1">
      <c r="A991" s="24"/>
      <c r="B991" s="24"/>
      <c r="C991" s="24"/>
      <c r="D991" s="24"/>
      <c r="E991" s="24"/>
      <c r="F991" s="24"/>
      <c r="G991" s="24"/>
    </row>
    <row r="992" spans="1:7" ht="15.75" customHeight="1">
      <c r="A992" s="24"/>
      <c r="B992" s="24"/>
      <c r="C992" s="24"/>
      <c r="D992" s="24"/>
      <c r="E992" s="24"/>
      <c r="F992" s="24"/>
      <c r="G992" s="24"/>
    </row>
    <row r="993" spans="1:7" ht="15.75" customHeight="1">
      <c r="A993" s="24"/>
      <c r="B993" s="24"/>
      <c r="C993" s="24"/>
      <c r="D993" s="24"/>
      <c r="E993" s="24"/>
      <c r="F993" s="24"/>
      <c r="G993" s="24"/>
    </row>
    <row r="994" spans="1:7" ht="15.75" customHeight="1">
      <c r="A994" s="24"/>
      <c r="B994" s="24"/>
      <c r="C994" s="24"/>
      <c r="D994" s="24"/>
      <c r="E994" s="24"/>
      <c r="F994" s="24"/>
      <c r="G994" s="24"/>
    </row>
    <row r="995" spans="1:7" ht="15.75" customHeight="1">
      <c r="A995" s="24"/>
      <c r="B995" s="24"/>
      <c r="C995" s="24"/>
      <c r="D995" s="24"/>
      <c r="E995" s="24"/>
      <c r="F995" s="24"/>
      <c r="G995" s="24"/>
    </row>
    <row r="996" spans="1:7" ht="15.75" customHeight="1">
      <c r="A996" s="24"/>
      <c r="B996" s="24"/>
      <c r="C996" s="24"/>
      <c r="D996" s="24"/>
      <c r="E996" s="24"/>
      <c r="F996" s="24"/>
      <c r="G996" s="24"/>
    </row>
    <row r="997" spans="1:7" ht="15.75" customHeight="1">
      <c r="A997" s="24"/>
      <c r="B997" s="24"/>
      <c r="C997" s="24"/>
      <c r="D997" s="24"/>
      <c r="E997" s="24"/>
      <c r="F997" s="24"/>
      <c r="G997" s="24"/>
    </row>
    <row r="998" spans="1:7" ht="15.75" customHeight="1">
      <c r="A998" s="24"/>
      <c r="B998" s="24"/>
      <c r="C998" s="24"/>
      <c r="D998" s="24"/>
      <c r="E998" s="24"/>
      <c r="F998" s="24"/>
      <c r="G998" s="24"/>
    </row>
    <row r="999" spans="1:7" ht="15.75" customHeight="1">
      <c r="A999" s="24"/>
      <c r="B999" s="24"/>
      <c r="C999" s="24"/>
      <c r="D999" s="24"/>
      <c r="E999" s="24"/>
      <c r="F999" s="24"/>
      <c r="G999" s="24"/>
    </row>
    <row r="1000" spans="1:7" ht="15.75" customHeight="1">
      <c r="A1000" s="24"/>
      <c r="B1000" s="24"/>
      <c r="C1000" s="24"/>
      <c r="D1000" s="24"/>
      <c r="E1000" s="24"/>
      <c r="F1000" s="24"/>
      <c r="G1000" s="24"/>
    </row>
    <row r="1001" spans="1:7" ht="15.75" customHeight="1">
      <c r="A1001" s="24"/>
      <c r="B1001" s="24"/>
      <c r="C1001" s="24"/>
      <c r="D1001" s="24"/>
      <c r="E1001" s="24"/>
      <c r="F1001" s="24"/>
      <c r="G1001" s="24"/>
    </row>
    <row r="1002" spans="1:7" ht="15.75" customHeight="1">
      <c r="A1002" s="24"/>
      <c r="B1002" s="24"/>
      <c r="C1002" s="24"/>
      <c r="D1002" s="24"/>
      <c r="E1002" s="24"/>
      <c r="F1002" s="24"/>
      <c r="G1002" s="24"/>
    </row>
    <row r="1003" spans="1:7" ht="15.75" customHeight="1">
      <c r="A1003" s="24"/>
      <c r="B1003" s="24"/>
      <c r="C1003" s="24"/>
      <c r="D1003" s="24"/>
      <c r="E1003" s="24"/>
      <c r="F1003" s="24"/>
      <c r="G1003" s="24"/>
    </row>
  </sheetData>
  <mergeCells count="2">
    <mergeCell ref="B4:C4"/>
    <mergeCell ref="D4:E4"/>
  </mergeCells>
  <pageMargins left="0.75" right="0.75" top="1" bottom="1" header="0" footer="0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000"/>
  <sheetViews>
    <sheetView workbookViewId="0"/>
  </sheetViews>
  <sheetFormatPr defaultColWidth="12.6640625" defaultRowHeight="15" customHeight="1"/>
  <cols>
    <col min="1" max="1" width="28" customWidth="1"/>
    <col min="2" max="6" width="15" customWidth="1"/>
    <col min="7" max="26" width="8.6640625" customWidth="1"/>
  </cols>
  <sheetData>
    <row r="1" spans="1:7" ht="21.75" customHeight="1">
      <c r="A1" s="1" t="s">
        <v>232</v>
      </c>
      <c r="B1" s="24"/>
      <c r="C1" s="24"/>
      <c r="D1" s="24"/>
      <c r="E1" s="24"/>
      <c r="F1" s="24"/>
      <c r="G1" s="24"/>
    </row>
    <row r="2" spans="1:7" ht="13.2">
      <c r="A2" s="24"/>
      <c r="B2" s="24"/>
      <c r="C2" s="24"/>
      <c r="D2" s="24"/>
      <c r="E2" s="24"/>
      <c r="F2" s="24"/>
      <c r="G2" s="24"/>
    </row>
    <row r="3" spans="1:7" ht="13.2">
      <c r="A3" s="24"/>
      <c r="B3" s="144">
        <v>2024</v>
      </c>
      <c r="C3" s="146"/>
      <c r="D3" s="144">
        <v>2025</v>
      </c>
      <c r="E3" s="146"/>
      <c r="F3" s="24"/>
      <c r="G3" s="24"/>
    </row>
    <row r="4" spans="1:7" ht="18" customHeight="1">
      <c r="A4" s="9" t="s">
        <v>233</v>
      </c>
      <c r="B4" s="9" t="s">
        <v>82</v>
      </c>
      <c r="C4" s="9" t="s">
        <v>234</v>
      </c>
      <c r="D4" s="9" t="s">
        <v>82</v>
      </c>
      <c r="E4" s="9" t="s">
        <v>234</v>
      </c>
      <c r="F4" s="24"/>
      <c r="G4" s="24"/>
    </row>
    <row r="5" spans="1:7" ht="18" customHeight="1">
      <c r="A5" s="9" t="s">
        <v>235</v>
      </c>
      <c r="B5" s="35">
        <v>2671</v>
      </c>
      <c r="C5" s="36">
        <v>0.119904830310648</v>
      </c>
      <c r="D5" s="35">
        <v>2669</v>
      </c>
      <c r="E5" s="36">
        <v>0.11589231437255799</v>
      </c>
      <c r="F5" s="24"/>
      <c r="G5" s="24"/>
    </row>
    <row r="6" spans="1:7" ht="18" customHeight="1">
      <c r="A6" s="8" t="s">
        <v>237</v>
      </c>
      <c r="B6" s="38">
        <v>1767</v>
      </c>
      <c r="C6" s="39">
        <v>7.9323038247441205E-2</v>
      </c>
      <c r="D6" s="38">
        <v>1712</v>
      </c>
      <c r="E6" s="39">
        <v>7.4337820234476798E-2</v>
      </c>
      <c r="F6" s="24"/>
      <c r="G6" s="24"/>
    </row>
    <row r="7" spans="1:7" ht="18" customHeight="1">
      <c r="A7" s="8" t="s">
        <v>238</v>
      </c>
      <c r="B7" s="35">
        <v>904</v>
      </c>
      <c r="C7" s="36">
        <v>4.0581792063207001E-2</v>
      </c>
      <c r="D7" s="35">
        <v>957</v>
      </c>
      <c r="E7" s="36">
        <v>4.1554494138080801E-2</v>
      </c>
      <c r="F7" s="24"/>
      <c r="G7" s="24"/>
    </row>
    <row r="8" spans="1:7" ht="18" customHeight="1">
      <c r="A8" s="8" t="s">
        <v>239</v>
      </c>
      <c r="B8" s="38">
        <v>1530</v>
      </c>
      <c r="C8" s="39">
        <v>6.8683785239719894E-2</v>
      </c>
      <c r="D8" s="38">
        <v>1516</v>
      </c>
      <c r="E8" s="39">
        <v>6.5827181936604404E-2</v>
      </c>
      <c r="F8" s="24"/>
      <c r="G8" s="24"/>
    </row>
    <row r="9" spans="1:7" ht="18" customHeight="1">
      <c r="A9" s="8" t="s">
        <v>241</v>
      </c>
      <c r="B9" s="35">
        <v>1141</v>
      </c>
      <c r="C9" s="36">
        <v>5.1221045070928402E-2</v>
      </c>
      <c r="D9" s="35">
        <v>1153</v>
      </c>
      <c r="E9" s="36">
        <v>5.0065132435953098E-2</v>
      </c>
      <c r="F9" s="24"/>
      <c r="G9" s="24"/>
    </row>
    <row r="10" spans="1:7" ht="15" customHeight="1">
      <c r="A10" s="14" t="s">
        <v>242</v>
      </c>
      <c r="B10" s="24"/>
      <c r="C10" s="24"/>
      <c r="D10" s="24"/>
      <c r="E10" s="24"/>
      <c r="F10" s="24"/>
      <c r="G10" s="24"/>
    </row>
    <row r="11" spans="1:7" ht="13.2">
      <c r="A11" s="14" t="s">
        <v>244</v>
      </c>
      <c r="B11" s="24"/>
      <c r="C11" s="24"/>
      <c r="D11" s="24"/>
      <c r="E11" s="24"/>
      <c r="F11" s="24"/>
      <c r="G11" s="24"/>
    </row>
    <row r="12" spans="1:7" ht="13.2">
      <c r="A12" s="24"/>
      <c r="B12" s="24"/>
      <c r="C12" s="24"/>
      <c r="D12" s="24"/>
      <c r="E12" s="24"/>
      <c r="F12" s="24"/>
      <c r="G12" s="24"/>
    </row>
    <row r="13" spans="1:7" ht="13.2">
      <c r="A13" s="24"/>
      <c r="B13" s="24"/>
      <c r="C13" s="24"/>
      <c r="D13" s="24"/>
      <c r="E13" s="24"/>
      <c r="F13" s="24"/>
      <c r="G13" s="24"/>
    </row>
    <row r="14" spans="1:7" ht="13.2">
      <c r="A14" s="24"/>
      <c r="B14" s="24"/>
      <c r="C14" s="24"/>
      <c r="D14" s="24"/>
      <c r="E14" s="24"/>
      <c r="F14" s="24"/>
      <c r="G14" s="24"/>
    </row>
    <row r="15" spans="1:7" ht="13.2">
      <c r="A15" s="24"/>
      <c r="B15" s="24"/>
      <c r="C15" s="24"/>
      <c r="D15" s="24"/>
      <c r="E15" s="24"/>
      <c r="F15" s="24"/>
      <c r="G15" s="24"/>
    </row>
    <row r="16" spans="1:7" ht="13.2">
      <c r="A16" s="24"/>
      <c r="B16" s="24"/>
      <c r="C16" s="24"/>
      <c r="D16" s="24"/>
      <c r="E16" s="24"/>
      <c r="F16" s="24"/>
      <c r="G16" s="24"/>
    </row>
    <row r="17" spans="1:7" ht="13.2">
      <c r="A17" s="24"/>
      <c r="B17" s="24"/>
      <c r="C17" s="24"/>
      <c r="D17" s="24"/>
      <c r="E17" s="24"/>
      <c r="F17" s="24"/>
      <c r="G17" s="24"/>
    </row>
    <row r="18" spans="1:7" ht="13.2">
      <c r="A18" s="24"/>
      <c r="B18" s="24"/>
      <c r="C18" s="24"/>
      <c r="D18" s="24"/>
      <c r="E18" s="24"/>
      <c r="F18" s="24"/>
      <c r="G18" s="24"/>
    </row>
    <row r="19" spans="1:7" ht="13.2">
      <c r="A19" s="24"/>
      <c r="B19" s="24"/>
      <c r="C19" s="24"/>
      <c r="D19" s="24"/>
      <c r="E19" s="24"/>
      <c r="F19" s="24"/>
      <c r="G19" s="24"/>
    </row>
    <row r="20" spans="1:7" ht="13.2">
      <c r="A20" s="24"/>
      <c r="B20" s="24"/>
      <c r="C20" s="24"/>
      <c r="D20" s="24"/>
      <c r="E20" s="24"/>
      <c r="F20" s="24"/>
      <c r="G20" s="24"/>
    </row>
    <row r="21" spans="1:7" ht="15.75" customHeight="1">
      <c r="A21" s="24"/>
      <c r="B21" s="24"/>
      <c r="C21" s="24"/>
      <c r="D21" s="24"/>
      <c r="E21" s="24"/>
      <c r="F21" s="24"/>
      <c r="G21" s="24"/>
    </row>
    <row r="22" spans="1:7" ht="15.75" customHeight="1">
      <c r="A22" s="24"/>
      <c r="B22" s="24"/>
      <c r="C22" s="24"/>
      <c r="D22" s="24"/>
      <c r="E22" s="24"/>
      <c r="F22" s="24"/>
      <c r="G22" s="24"/>
    </row>
    <row r="23" spans="1:7" ht="15.75" customHeight="1">
      <c r="A23" s="24"/>
      <c r="B23" s="24"/>
      <c r="C23" s="24"/>
      <c r="D23" s="24"/>
      <c r="E23" s="24"/>
      <c r="F23" s="24"/>
      <c r="G23" s="24"/>
    </row>
    <row r="24" spans="1:7" ht="15.75" customHeight="1">
      <c r="A24" s="24"/>
      <c r="B24" s="24"/>
      <c r="C24" s="24"/>
      <c r="D24" s="24"/>
      <c r="E24" s="24"/>
      <c r="F24" s="24"/>
      <c r="G24" s="24"/>
    </row>
    <row r="25" spans="1:7" ht="15.75" customHeight="1">
      <c r="A25" s="24"/>
      <c r="B25" s="24"/>
      <c r="C25" s="24"/>
      <c r="D25" s="24"/>
      <c r="E25" s="24"/>
      <c r="F25" s="24"/>
      <c r="G25" s="24"/>
    </row>
    <row r="26" spans="1:7" ht="15.75" customHeight="1">
      <c r="A26" s="24"/>
      <c r="B26" s="24"/>
      <c r="C26" s="24"/>
      <c r="D26" s="24"/>
      <c r="E26" s="24"/>
      <c r="F26" s="24"/>
      <c r="G26" s="24"/>
    </row>
    <row r="27" spans="1:7" ht="15.75" customHeight="1">
      <c r="A27" s="24"/>
      <c r="B27" s="24"/>
      <c r="C27" s="24"/>
      <c r="D27" s="24"/>
      <c r="E27" s="24"/>
      <c r="F27" s="24"/>
      <c r="G27" s="24"/>
    </row>
    <row r="28" spans="1:7" ht="15.75" customHeight="1">
      <c r="A28" s="24"/>
      <c r="B28" s="24"/>
      <c r="C28" s="24"/>
      <c r="D28" s="24"/>
      <c r="E28" s="24"/>
      <c r="F28" s="24"/>
      <c r="G28" s="24"/>
    </row>
    <row r="29" spans="1:7" ht="15.75" customHeight="1">
      <c r="A29" s="24"/>
      <c r="B29" s="24"/>
      <c r="C29" s="24"/>
      <c r="D29" s="24"/>
      <c r="E29" s="24"/>
      <c r="F29" s="24"/>
      <c r="G29" s="24"/>
    </row>
    <row r="30" spans="1:7" ht="15.75" customHeight="1">
      <c r="A30" s="24"/>
      <c r="B30" s="24"/>
      <c r="C30" s="24"/>
      <c r="D30" s="24"/>
      <c r="E30" s="24"/>
      <c r="F30" s="24"/>
      <c r="G30" s="24"/>
    </row>
    <row r="31" spans="1:7" ht="15.75" customHeight="1">
      <c r="A31" s="24"/>
      <c r="B31" s="24"/>
      <c r="C31" s="24"/>
      <c r="D31" s="24"/>
      <c r="E31" s="24"/>
      <c r="F31" s="24"/>
      <c r="G31" s="24"/>
    </row>
    <row r="32" spans="1:7" ht="15.75" customHeight="1">
      <c r="A32" s="24"/>
      <c r="B32" s="24"/>
      <c r="C32" s="24"/>
      <c r="D32" s="24"/>
      <c r="E32" s="24"/>
      <c r="F32" s="24"/>
      <c r="G32" s="24"/>
    </row>
    <row r="33" spans="1:7" ht="15.75" customHeight="1">
      <c r="A33" s="24"/>
      <c r="B33" s="24"/>
      <c r="C33" s="24"/>
      <c r="D33" s="24"/>
      <c r="E33" s="24"/>
      <c r="F33" s="24"/>
      <c r="G33" s="24"/>
    </row>
    <row r="34" spans="1:7" ht="15.75" customHeight="1">
      <c r="A34" s="24"/>
      <c r="B34" s="24"/>
      <c r="C34" s="24"/>
      <c r="D34" s="24"/>
      <c r="E34" s="24"/>
      <c r="F34" s="24"/>
      <c r="G34" s="24"/>
    </row>
    <row r="35" spans="1:7" ht="15.75" customHeight="1">
      <c r="A35" s="24"/>
      <c r="B35" s="24"/>
      <c r="C35" s="24"/>
      <c r="D35" s="24"/>
      <c r="E35" s="24"/>
      <c r="F35" s="24"/>
      <c r="G35" s="24"/>
    </row>
    <row r="36" spans="1:7" ht="15.75" customHeight="1">
      <c r="A36" s="24"/>
      <c r="B36" s="24"/>
      <c r="C36" s="24"/>
      <c r="D36" s="24"/>
      <c r="E36" s="24"/>
      <c r="F36" s="24"/>
      <c r="G36" s="24"/>
    </row>
    <row r="37" spans="1:7" ht="15.75" customHeight="1">
      <c r="A37" s="24"/>
      <c r="B37" s="24"/>
      <c r="C37" s="24"/>
      <c r="D37" s="24"/>
      <c r="E37" s="24"/>
      <c r="F37" s="24"/>
      <c r="G37" s="24"/>
    </row>
    <row r="38" spans="1:7" ht="15.75" customHeight="1">
      <c r="A38" s="24"/>
      <c r="B38" s="24"/>
      <c r="C38" s="24"/>
      <c r="D38" s="24"/>
      <c r="E38" s="24"/>
      <c r="F38" s="24"/>
      <c r="G38" s="24"/>
    </row>
    <row r="39" spans="1:7" ht="15.75" customHeight="1">
      <c r="A39" s="24"/>
      <c r="B39" s="24"/>
      <c r="C39" s="24"/>
      <c r="D39" s="24"/>
      <c r="E39" s="24"/>
      <c r="F39" s="24"/>
      <c r="G39" s="24"/>
    </row>
    <row r="40" spans="1:7" ht="15.75" customHeight="1">
      <c r="A40" s="24"/>
      <c r="B40" s="24"/>
      <c r="C40" s="24"/>
      <c r="D40" s="24"/>
      <c r="E40" s="24"/>
      <c r="F40" s="24"/>
      <c r="G40" s="24"/>
    </row>
    <row r="41" spans="1:7" ht="15.75" customHeight="1">
      <c r="A41" s="24"/>
      <c r="B41" s="24"/>
      <c r="C41" s="24"/>
      <c r="D41" s="24"/>
      <c r="E41" s="24"/>
      <c r="F41" s="24"/>
      <c r="G41" s="24"/>
    </row>
    <row r="42" spans="1:7" ht="15.75" customHeight="1">
      <c r="A42" s="24"/>
      <c r="B42" s="24"/>
      <c r="C42" s="24"/>
      <c r="D42" s="24"/>
      <c r="E42" s="24"/>
      <c r="F42" s="24"/>
      <c r="G42" s="24"/>
    </row>
    <row r="43" spans="1:7" ht="15.75" customHeight="1">
      <c r="A43" s="24"/>
      <c r="B43" s="24"/>
      <c r="C43" s="24"/>
      <c r="D43" s="24"/>
      <c r="E43" s="24"/>
      <c r="F43" s="24"/>
      <c r="G43" s="24"/>
    </row>
    <row r="44" spans="1:7" ht="15.75" customHeight="1">
      <c r="A44" s="24"/>
      <c r="B44" s="24"/>
      <c r="C44" s="24"/>
      <c r="D44" s="24"/>
      <c r="E44" s="24"/>
      <c r="F44" s="24"/>
      <c r="G44" s="24"/>
    </row>
    <row r="45" spans="1:7" ht="15.75" customHeight="1">
      <c r="A45" s="24"/>
      <c r="B45" s="24"/>
      <c r="C45" s="24"/>
      <c r="D45" s="24"/>
      <c r="E45" s="24"/>
      <c r="F45" s="24"/>
      <c r="G45" s="24"/>
    </row>
    <row r="46" spans="1:7" ht="15.75" customHeight="1">
      <c r="A46" s="24"/>
      <c r="B46" s="24"/>
      <c r="C46" s="24"/>
      <c r="D46" s="24"/>
      <c r="E46" s="24"/>
      <c r="F46" s="24"/>
      <c r="G46" s="24"/>
    </row>
    <row r="47" spans="1:7" ht="15.75" customHeight="1">
      <c r="A47" s="24"/>
      <c r="B47" s="24"/>
      <c r="C47" s="24"/>
      <c r="D47" s="24"/>
      <c r="E47" s="24"/>
      <c r="F47" s="24"/>
      <c r="G47" s="24"/>
    </row>
    <row r="48" spans="1:7" ht="15.75" customHeight="1">
      <c r="A48" s="24"/>
      <c r="B48" s="24"/>
      <c r="C48" s="24"/>
      <c r="D48" s="24"/>
      <c r="E48" s="24"/>
      <c r="F48" s="24"/>
      <c r="G48" s="24"/>
    </row>
    <row r="49" spans="1:7" ht="15.75" customHeight="1">
      <c r="A49" s="24"/>
      <c r="B49" s="24"/>
      <c r="C49" s="24"/>
      <c r="D49" s="24"/>
      <c r="E49" s="24"/>
      <c r="F49" s="24"/>
      <c r="G49" s="24"/>
    </row>
    <row r="50" spans="1:7" ht="15.75" customHeight="1">
      <c r="A50" s="24"/>
      <c r="B50" s="24"/>
      <c r="C50" s="24"/>
      <c r="D50" s="24"/>
      <c r="E50" s="24"/>
      <c r="F50" s="24"/>
      <c r="G50" s="24"/>
    </row>
    <row r="51" spans="1:7" ht="15.75" customHeight="1">
      <c r="A51" s="24"/>
      <c r="B51" s="24"/>
      <c r="C51" s="24"/>
      <c r="D51" s="24"/>
      <c r="E51" s="24"/>
      <c r="F51" s="24"/>
      <c r="G51" s="24"/>
    </row>
    <row r="52" spans="1:7" ht="15.75" customHeight="1">
      <c r="A52" s="24"/>
      <c r="B52" s="24"/>
      <c r="C52" s="24"/>
      <c r="D52" s="24"/>
      <c r="E52" s="24"/>
      <c r="F52" s="24"/>
      <c r="G52" s="24"/>
    </row>
    <row r="53" spans="1:7" ht="15.75" customHeight="1">
      <c r="A53" s="24"/>
      <c r="B53" s="24"/>
      <c r="C53" s="24"/>
      <c r="D53" s="24"/>
      <c r="E53" s="24"/>
      <c r="F53" s="24"/>
      <c r="G53" s="24"/>
    </row>
    <row r="54" spans="1:7" ht="15.75" customHeight="1">
      <c r="A54" s="24"/>
      <c r="B54" s="24"/>
      <c r="C54" s="24"/>
      <c r="D54" s="24"/>
      <c r="E54" s="24"/>
      <c r="F54" s="24"/>
      <c r="G54" s="24"/>
    </row>
    <row r="55" spans="1:7" ht="15.75" customHeight="1">
      <c r="A55" s="24"/>
      <c r="B55" s="24"/>
      <c r="C55" s="24"/>
      <c r="D55" s="24"/>
      <c r="E55" s="24"/>
      <c r="F55" s="24"/>
      <c r="G55" s="24"/>
    </row>
    <row r="56" spans="1:7" ht="15.75" customHeight="1">
      <c r="A56" s="24"/>
      <c r="B56" s="24"/>
      <c r="C56" s="24"/>
      <c r="D56" s="24"/>
      <c r="E56" s="24"/>
      <c r="F56" s="24"/>
      <c r="G56" s="24"/>
    </row>
    <row r="57" spans="1:7" ht="15.75" customHeight="1">
      <c r="A57" s="24"/>
      <c r="B57" s="24"/>
      <c r="C57" s="24"/>
      <c r="D57" s="24"/>
      <c r="E57" s="24"/>
      <c r="F57" s="24"/>
      <c r="G57" s="24"/>
    </row>
    <row r="58" spans="1:7" ht="15.75" customHeight="1">
      <c r="A58" s="24"/>
      <c r="B58" s="24"/>
      <c r="C58" s="24"/>
      <c r="D58" s="24"/>
      <c r="E58" s="24"/>
      <c r="F58" s="24"/>
      <c r="G58" s="24"/>
    </row>
    <row r="59" spans="1:7" ht="15.75" customHeight="1">
      <c r="A59" s="24"/>
      <c r="B59" s="24"/>
      <c r="C59" s="24"/>
      <c r="D59" s="24"/>
      <c r="E59" s="24"/>
      <c r="F59" s="24"/>
      <c r="G59" s="24"/>
    </row>
    <row r="60" spans="1:7" ht="15.75" customHeight="1">
      <c r="A60" s="24"/>
      <c r="B60" s="24"/>
      <c r="C60" s="24"/>
      <c r="D60" s="24"/>
      <c r="E60" s="24"/>
      <c r="F60" s="24"/>
      <c r="G60" s="24"/>
    </row>
    <row r="61" spans="1:7" ht="15.75" customHeight="1">
      <c r="A61" s="24"/>
      <c r="B61" s="24"/>
      <c r="C61" s="24"/>
      <c r="D61" s="24"/>
      <c r="E61" s="24"/>
      <c r="F61" s="24"/>
      <c r="G61" s="24"/>
    </row>
    <row r="62" spans="1:7" ht="15.75" customHeight="1">
      <c r="A62" s="24"/>
      <c r="B62" s="24"/>
      <c r="C62" s="24"/>
      <c r="D62" s="24"/>
      <c r="E62" s="24"/>
      <c r="F62" s="24"/>
      <c r="G62" s="24"/>
    </row>
    <row r="63" spans="1:7" ht="15.75" customHeight="1">
      <c r="A63" s="24"/>
      <c r="B63" s="24"/>
      <c r="C63" s="24"/>
      <c r="D63" s="24"/>
      <c r="E63" s="24"/>
      <c r="F63" s="24"/>
      <c r="G63" s="24"/>
    </row>
    <row r="64" spans="1:7" ht="15.75" customHeight="1">
      <c r="A64" s="24"/>
      <c r="B64" s="24"/>
      <c r="C64" s="24"/>
      <c r="D64" s="24"/>
      <c r="E64" s="24"/>
      <c r="F64" s="24"/>
      <c r="G64" s="24"/>
    </row>
    <row r="65" spans="1:7" ht="15.75" customHeight="1">
      <c r="A65" s="24"/>
      <c r="B65" s="24"/>
      <c r="C65" s="24"/>
      <c r="D65" s="24"/>
      <c r="E65" s="24"/>
      <c r="F65" s="24"/>
      <c r="G65" s="24"/>
    </row>
    <row r="66" spans="1:7" ht="15.75" customHeight="1">
      <c r="A66" s="24"/>
      <c r="B66" s="24"/>
      <c r="C66" s="24"/>
      <c r="D66" s="24"/>
      <c r="E66" s="24"/>
      <c r="F66" s="24"/>
      <c r="G66" s="24"/>
    </row>
    <row r="67" spans="1:7" ht="15.75" customHeight="1">
      <c r="A67" s="24"/>
      <c r="B67" s="24"/>
      <c r="C67" s="24"/>
      <c r="D67" s="24"/>
      <c r="E67" s="24"/>
      <c r="F67" s="24"/>
      <c r="G67" s="24"/>
    </row>
    <row r="68" spans="1:7" ht="15.75" customHeight="1">
      <c r="A68" s="24"/>
      <c r="B68" s="24"/>
      <c r="C68" s="24"/>
      <c r="D68" s="24"/>
      <c r="E68" s="24"/>
      <c r="F68" s="24"/>
      <c r="G68" s="24"/>
    </row>
    <row r="69" spans="1:7" ht="15.75" customHeight="1">
      <c r="A69" s="24"/>
      <c r="B69" s="24"/>
      <c r="C69" s="24"/>
      <c r="D69" s="24"/>
      <c r="E69" s="24"/>
      <c r="F69" s="24"/>
      <c r="G69" s="24"/>
    </row>
    <row r="70" spans="1:7" ht="15.75" customHeight="1">
      <c r="A70" s="24"/>
      <c r="B70" s="24"/>
      <c r="C70" s="24"/>
      <c r="D70" s="24"/>
      <c r="E70" s="24"/>
      <c r="F70" s="24"/>
      <c r="G70" s="24"/>
    </row>
    <row r="71" spans="1:7" ht="15.75" customHeight="1">
      <c r="A71" s="24"/>
      <c r="B71" s="24"/>
      <c r="C71" s="24"/>
      <c r="D71" s="24"/>
      <c r="E71" s="24"/>
      <c r="F71" s="24"/>
      <c r="G71" s="24"/>
    </row>
    <row r="72" spans="1:7" ht="15.75" customHeight="1">
      <c r="A72" s="24"/>
      <c r="B72" s="24"/>
      <c r="C72" s="24"/>
      <c r="D72" s="24"/>
      <c r="E72" s="24"/>
      <c r="F72" s="24"/>
      <c r="G72" s="24"/>
    </row>
    <row r="73" spans="1:7" ht="15.75" customHeight="1">
      <c r="A73" s="24"/>
      <c r="B73" s="24"/>
      <c r="C73" s="24"/>
      <c r="D73" s="24"/>
      <c r="E73" s="24"/>
      <c r="F73" s="24"/>
      <c r="G73" s="24"/>
    </row>
    <row r="74" spans="1:7" ht="15.75" customHeight="1">
      <c r="A74" s="24"/>
      <c r="B74" s="24"/>
      <c r="C74" s="24"/>
      <c r="D74" s="24"/>
      <c r="E74" s="24"/>
      <c r="F74" s="24"/>
      <c r="G74" s="24"/>
    </row>
    <row r="75" spans="1:7" ht="15.75" customHeight="1">
      <c r="A75" s="24"/>
      <c r="B75" s="24"/>
      <c r="C75" s="24"/>
      <c r="D75" s="24"/>
      <c r="E75" s="24"/>
      <c r="F75" s="24"/>
      <c r="G75" s="24"/>
    </row>
    <row r="76" spans="1:7" ht="15.75" customHeight="1">
      <c r="A76" s="24"/>
      <c r="B76" s="24"/>
      <c r="C76" s="24"/>
      <c r="D76" s="24"/>
      <c r="E76" s="24"/>
      <c r="F76" s="24"/>
      <c r="G76" s="24"/>
    </row>
    <row r="77" spans="1:7" ht="15.75" customHeight="1">
      <c r="A77" s="24"/>
      <c r="B77" s="24"/>
      <c r="C77" s="24"/>
      <c r="D77" s="24"/>
      <c r="E77" s="24"/>
      <c r="F77" s="24"/>
      <c r="G77" s="24"/>
    </row>
    <row r="78" spans="1:7" ht="15.75" customHeight="1">
      <c r="A78" s="24"/>
      <c r="B78" s="24"/>
      <c r="C78" s="24"/>
      <c r="D78" s="24"/>
      <c r="E78" s="24"/>
      <c r="F78" s="24"/>
      <c r="G78" s="24"/>
    </row>
    <row r="79" spans="1:7" ht="15.75" customHeight="1">
      <c r="A79" s="24"/>
      <c r="B79" s="24"/>
      <c r="C79" s="24"/>
      <c r="D79" s="24"/>
      <c r="E79" s="24"/>
      <c r="F79" s="24"/>
      <c r="G79" s="24"/>
    </row>
    <row r="80" spans="1:7" ht="15.75" customHeight="1">
      <c r="A80" s="24"/>
      <c r="B80" s="24"/>
      <c r="C80" s="24"/>
      <c r="D80" s="24"/>
      <c r="E80" s="24"/>
      <c r="F80" s="24"/>
      <c r="G80" s="24"/>
    </row>
    <row r="81" spans="1:7" ht="15.75" customHeight="1">
      <c r="A81" s="24"/>
      <c r="B81" s="24"/>
      <c r="C81" s="24"/>
      <c r="D81" s="24"/>
      <c r="E81" s="24"/>
      <c r="F81" s="24"/>
      <c r="G81" s="24"/>
    </row>
    <row r="82" spans="1:7" ht="15.75" customHeight="1">
      <c r="A82" s="24"/>
      <c r="B82" s="24"/>
      <c r="C82" s="24"/>
      <c r="D82" s="24"/>
      <c r="E82" s="24"/>
      <c r="F82" s="24"/>
      <c r="G82" s="24"/>
    </row>
    <row r="83" spans="1:7" ht="15.75" customHeight="1">
      <c r="A83" s="24"/>
      <c r="B83" s="24"/>
      <c r="C83" s="24"/>
      <c r="D83" s="24"/>
      <c r="E83" s="24"/>
      <c r="F83" s="24"/>
      <c r="G83" s="24"/>
    </row>
    <row r="84" spans="1:7" ht="15.75" customHeight="1">
      <c r="A84" s="24"/>
      <c r="B84" s="24"/>
      <c r="C84" s="24"/>
      <c r="D84" s="24"/>
      <c r="E84" s="24"/>
      <c r="F84" s="24"/>
      <c r="G84" s="24"/>
    </row>
    <row r="85" spans="1:7" ht="15.75" customHeight="1">
      <c r="A85" s="24"/>
      <c r="B85" s="24"/>
      <c r="C85" s="24"/>
      <c r="D85" s="24"/>
      <c r="E85" s="24"/>
      <c r="F85" s="24"/>
      <c r="G85" s="24"/>
    </row>
    <row r="86" spans="1:7" ht="15.75" customHeight="1">
      <c r="A86" s="24"/>
      <c r="B86" s="24"/>
      <c r="C86" s="24"/>
      <c r="D86" s="24"/>
      <c r="E86" s="24"/>
      <c r="F86" s="24"/>
      <c r="G86" s="24"/>
    </row>
    <row r="87" spans="1:7" ht="15.75" customHeight="1">
      <c r="A87" s="24"/>
      <c r="B87" s="24"/>
      <c r="C87" s="24"/>
      <c r="D87" s="24"/>
      <c r="E87" s="24"/>
      <c r="F87" s="24"/>
      <c r="G87" s="24"/>
    </row>
    <row r="88" spans="1:7" ht="15.75" customHeight="1">
      <c r="A88" s="24"/>
      <c r="B88" s="24"/>
      <c r="C88" s="24"/>
      <c r="D88" s="24"/>
      <c r="E88" s="24"/>
      <c r="F88" s="24"/>
      <c r="G88" s="24"/>
    </row>
    <row r="89" spans="1:7" ht="15.75" customHeight="1">
      <c r="A89" s="24"/>
      <c r="B89" s="24"/>
      <c r="C89" s="24"/>
      <c r="D89" s="24"/>
      <c r="E89" s="24"/>
      <c r="F89" s="24"/>
      <c r="G89" s="24"/>
    </row>
    <row r="90" spans="1:7" ht="15.75" customHeight="1">
      <c r="A90" s="24"/>
      <c r="B90" s="24"/>
      <c r="C90" s="24"/>
      <c r="D90" s="24"/>
      <c r="E90" s="24"/>
      <c r="F90" s="24"/>
      <c r="G90" s="24"/>
    </row>
    <row r="91" spans="1:7" ht="15.75" customHeight="1">
      <c r="A91" s="24"/>
      <c r="B91" s="24"/>
      <c r="C91" s="24"/>
      <c r="D91" s="24"/>
      <c r="E91" s="24"/>
      <c r="F91" s="24"/>
      <c r="G91" s="24"/>
    </row>
    <row r="92" spans="1:7" ht="15.75" customHeight="1">
      <c r="A92" s="24"/>
      <c r="B92" s="24"/>
      <c r="C92" s="24"/>
      <c r="D92" s="24"/>
      <c r="E92" s="24"/>
      <c r="F92" s="24"/>
      <c r="G92" s="24"/>
    </row>
    <row r="93" spans="1:7" ht="15.75" customHeight="1">
      <c r="A93" s="24"/>
      <c r="B93" s="24"/>
      <c r="C93" s="24"/>
      <c r="D93" s="24"/>
      <c r="E93" s="24"/>
      <c r="F93" s="24"/>
      <c r="G93" s="24"/>
    </row>
    <row r="94" spans="1:7" ht="15.75" customHeight="1">
      <c r="A94" s="24"/>
      <c r="B94" s="24"/>
      <c r="C94" s="24"/>
      <c r="D94" s="24"/>
      <c r="E94" s="24"/>
      <c r="F94" s="24"/>
      <c r="G94" s="24"/>
    </row>
    <row r="95" spans="1:7" ht="15.75" customHeight="1">
      <c r="A95" s="24"/>
      <c r="B95" s="24"/>
      <c r="C95" s="24"/>
      <c r="D95" s="24"/>
      <c r="E95" s="24"/>
      <c r="F95" s="24"/>
      <c r="G95" s="24"/>
    </row>
    <row r="96" spans="1:7" ht="15.75" customHeight="1">
      <c r="A96" s="24"/>
      <c r="B96" s="24"/>
      <c r="C96" s="24"/>
      <c r="D96" s="24"/>
      <c r="E96" s="24"/>
      <c r="F96" s="24"/>
      <c r="G96" s="24"/>
    </row>
    <row r="97" spans="1:7" ht="15.75" customHeight="1">
      <c r="A97" s="24"/>
      <c r="B97" s="24"/>
      <c r="C97" s="24"/>
      <c r="D97" s="24"/>
      <c r="E97" s="24"/>
      <c r="F97" s="24"/>
      <c r="G97" s="24"/>
    </row>
    <row r="98" spans="1:7" ht="15.75" customHeight="1">
      <c r="A98" s="24"/>
      <c r="B98" s="24"/>
      <c r="C98" s="24"/>
      <c r="D98" s="24"/>
      <c r="E98" s="24"/>
      <c r="F98" s="24"/>
      <c r="G98" s="24"/>
    </row>
    <row r="99" spans="1:7" ht="15.75" customHeight="1">
      <c r="A99" s="24"/>
      <c r="B99" s="24"/>
      <c r="C99" s="24"/>
      <c r="D99" s="24"/>
      <c r="E99" s="24"/>
      <c r="F99" s="24"/>
      <c r="G99" s="24"/>
    </row>
    <row r="100" spans="1:7" ht="15.75" customHeight="1">
      <c r="A100" s="24"/>
      <c r="B100" s="24"/>
      <c r="C100" s="24"/>
      <c r="D100" s="24"/>
      <c r="E100" s="24"/>
      <c r="F100" s="24"/>
      <c r="G100" s="24"/>
    </row>
    <row r="101" spans="1:7" ht="15.75" customHeight="1">
      <c r="A101" s="24"/>
      <c r="B101" s="24"/>
      <c r="C101" s="24"/>
      <c r="D101" s="24"/>
      <c r="E101" s="24"/>
      <c r="F101" s="24"/>
      <c r="G101" s="24"/>
    </row>
    <row r="102" spans="1:7" ht="15.75" customHeight="1">
      <c r="A102" s="24"/>
      <c r="B102" s="24"/>
      <c r="C102" s="24"/>
      <c r="D102" s="24"/>
      <c r="E102" s="24"/>
      <c r="F102" s="24"/>
      <c r="G102" s="24"/>
    </row>
    <row r="103" spans="1:7" ht="15.75" customHeight="1">
      <c r="A103" s="24"/>
      <c r="B103" s="24"/>
      <c r="C103" s="24"/>
      <c r="D103" s="24"/>
      <c r="E103" s="24"/>
      <c r="F103" s="24"/>
      <c r="G103" s="24"/>
    </row>
    <row r="104" spans="1:7" ht="15.75" customHeight="1">
      <c r="A104" s="24"/>
      <c r="B104" s="24"/>
      <c r="C104" s="24"/>
      <c r="D104" s="24"/>
      <c r="E104" s="24"/>
      <c r="F104" s="24"/>
      <c r="G104" s="24"/>
    </row>
    <row r="105" spans="1:7" ht="15.75" customHeight="1">
      <c r="A105" s="24"/>
      <c r="B105" s="24"/>
      <c r="C105" s="24"/>
      <c r="D105" s="24"/>
      <c r="E105" s="24"/>
      <c r="F105" s="24"/>
      <c r="G105" s="24"/>
    </row>
    <row r="106" spans="1:7" ht="15.75" customHeight="1">
      <c r="A106" s="24"/>
      <c r="B106" s="24"/>
      <c r="C106" s="24"/>
      <c r="D106" s="24"/>
      <c r="E106" s="24"/>
      <c r="F106" s="24"/>
      <c r="G106" s="24"/>
    </row>
    <row r="107" spans="1:7" ht="15.75" customHeight="1">
      <c r="A107" s="24"/>
      <c r="B107" s="24"/>
      <c r="C107" s="24"/>
      <c r="D107" s="24"/>
      <c r="E107" s="24"/>
      <c r="F107" s="24"/>
      <c r="G107" s="24"/>
    </row>
    <row r="108" spans="1:7" ht="15.75" customHeight="1">
      <c r="A108" s="24"/>
      <c r="B108" s="24"/>
      <c r="C108" s="24"/>
      <c r="D108" s="24"/>
      <c r="E108" s="24"/>
      <c r="F108" s="24"/>
      <c r="G108" s="24"/>
    </row>
    <row r="109" spans="1:7" ht="15.75" customHeight="1">
      <c r="A109" s="24"/>
      <c r="B109" s="24"/>
      <c r="C109" s="24"/>
      <c r="D109" s="24"/>
      <c r="E109" s="24"/>
      <c r="F109" s="24"/>
      <c r="G109" s="24"/>
    </row>
    <row r="110" spans="1:7" ht="15.75" customHeight="1">
      <c r="A110" s="24"/>
      <c r="B110" s="24"/>
      <c r="C110" s="24"/>
      <c r="D110" s="24"/>
      <c r="E110" s="24"/>
      <c r="F110" s="24"/>
      <c r="G110" s="24"/>
    </row>
    <row r="111" spans="1:7" ht="15.75" customHeight="1">
      <c r="A111" s="24"/>
      <c r="B111" s="24"/>
      <c r="C111" s="24"/>
      <c r="D111" s="24"/>
      <c r="E111" s="24"/>
      <c r="F111" s="24"/>
      <c r="G111" s="24"/>
    </row>
    <row r="112" spans="1:7" ht="15.75" customHeight="1">
      <c r="A112" s="24"/>
      <c r="B112" s="24"/>
      <c r="C112" s="24"/>
      <c r="D112" s="24"/>
      <c r="E112" s="24"/>
      <c r="F112" s="24"/>
      <c r="G112" s="24"/>
    </row>
    <row r="113" spans="1:7" ht="15.75" customHeight="1">
      <c r="A113" s="24"/>
      <c r="B113" s="24"/>
      <c r="C113" s="24"/>
      <c r="D113" s="24"/>
      <c r="E113" s="24"/>
      <c r="F113" s="24"/>
      <c r="G113" s="24"/>
    </row>
    <row r="114" spans="1:7" ht="15.75" customHeight="1">
      <c r="A114" s="24"/>
      <c r="B114" s="24"/>
      <c r="C114" s="24"/>
      <c r="D114" s="24"/>
      <c r="E114" s="24"/>
      <c r="F114" s="24"/>
      <c r="G114" s="24"/>
    </row>
    <row r="115" spans="1:7" ht="15.75" customHeight="1">
      <c r="A115" s="24"/>
      <c r="B115" s="24"/>
      <c r="C115" s="24"/>
      <c r="D115" s="24"/>
      <c r="E115" s="24"/>
      <c r="F115" s="24"/>
      <c r="G115" s="24"/>
    </row>
    <row r="116" spans="1:7" ht="15.75" customHeight="1">
      <c r="A116" s="24"/>
      <c r="B116" s="24"/>
      <c r="C116" s="24"/>
      <c r="D116" s="24"/>
      <c r="E116" s="24"/>
      <c r="F116" s="24"/>
      <c r="G116" s="24"/>
    </row>
    <row r="117" spans="1:7" ht="15.75" customHeight="1">
      <c r="A117" s="24"/>
      <c r="B117" s="24"/>
      <c r="C117" s="24"/>
      <c r="D117" s="24"/>
      <c r="E117" s="24"/>
      <c r="F117" s="24"/>
      <c r="G117" s="24"/>
    </row>
    <row r="118" spans="1:7" ht="15.75" customHeight="1">
      <c r="A118" s="24"/>
      <c r="B118" s="24"/>
      <c r="C118" s="24"/>
      <c r="D118" s="24"/>
      <c r="E118" s="24"/>
      <c r="F118" s="24"/>
      <c r="G118" s="24"/>
    </row>
    <row r="119" spans="1:7" ht="15.75" customHeight="1">
      <c r="A119" s="24"/>
      <c r="B119" s="24"/>
      <c r="C119" s="24"/>
      <c r="D119" s="24"/>
      <c r="E119" s="24"/>
      <c r="F119" s="24"/>
      <c r="G119" s="24"/>
    </row>
    <row r="120" spans="1:7" ht="15.75" customHeight="1">
      <c r="A120" s="24"/>
      <c r="B120" s="24"/>
      <c r="C120" s="24"/>
      <c r="D120" s="24"/>
      <c r="E120" s="24"/>
      <c r="F120" s="24"/>
      <c r="G120" s="24"/>
    </row>
    <row r="121" spans="1:7" ht="15.75" customHeight="1">
      <c r="A121" s="24"/>
      <c r="B121" s="24"/>
      <c r="C121" s="24"/>
      <c r="D121" s="24"/>
      <c r="E121" s="24"/>
      <c r="F121" s="24"/>
      <c r="G121" s="24"/>
    </row>
    <row r="122" spans="1:7" ht="15.75" customHeight="1">
      <c r="A122" s="24"/>
      <c r="B122" s="24"/>
      <c r="C122" s="24"/>
      <c r="D122" s="24"/>
      <c r="E122" s="24"/>
      <c r="F122" s="24"/>
      <c r="G122" s="24"/>
    </row>
    <row r="123" spans="1:7" ht="15.75" customHeight="1">
      <c r="A123" s="24"/>
      <c r="B123" s="24"/>
      <c r="C123" s="24"/>
      <c r="D123" s="24"/>
      <c r="E123" s="24"/>
      <c r="F123" s="24"/>
      <c r="G123" s="24"/>
    </row>
    <row r="124" spans="1:7" ht="15.75" customHeight="1">
      <c r="A124" s="24"/>
      <c r="B124" s="24"/>
      <c r="C124" s="24"/>
      <c r="D124" s="24"/>
      <c r="E124" s="24"/>
      <c r="F124" s="24"/>
      <c r="G124" s="24"/>
    </row>
    <row r="125" spans="1:7" ht="15.75" customHeight="1">
      <c r="A125" s="24"/>
      <c r="B125" s="24"/>
      <c r="C125" s="24"/>
      <c r="D125" s="24"/>
      <c r="E125" s="24"/>
      <c r="F125" s="24"/>
      <c r="G125" s="24"/>
    </row>
    <row r="126" spans="1:7" ht="15.75" customHeight="1">
      <c r="A126" s="24"/>
      <c r="B126" s="24"/>
      <c r="C126" s="24"/>
      <c r="D126" s="24"/>
      <c r="E126" s="24"/>
      <c r="F126" s="24"/>
      <c r="G126" s="24"/>
    </row>
    <row r="127" spans="1:7" ht="15.75" customHeight="1">
      <c r="A127" s="24"/>
      <c r="B127" s="24"/>
      <c r="C127" s="24"/>
      <c r="D127" s="24"/>
      <c r="E127" s="24"/>
      <c r="F127" s="24"/>
      <c r="G127" s="24"/>
    </row>
    <row r="128" spans="1:7" ht="15.75" customHeight="1">
      <c r="A128" s="24"/>
      <c r="B128" s="24"/>
      <c r="C128" s="24"/>
      <c r="D128" s="24"/>
      <c r="E128" s="24"/>
      <c r="F128" s="24"/>
      <c r="G128" s="24"/>
    </row>
    <row r="129" spans="1:7" ht="15.75" customHeight="1">
      <c r="A129" s="24"/>
      <c r="B129" s="24"/>
      <c r="C129" s="24"/>
      <c r="D129" s="24"/>
      <c r="E129" s="24"/>
      <c r="F129" s="24"/>
      <c r="G129" s="24"/>
    </row>
    <row r="130" spans="1:7" ht="15.75" customHeight="1">
      <c r="A130" s="24"/>
      <c r="B130" s="24"/>
      <c r="C130" s="24"/>
      <c r="D130" s="24"/>
      <c r="E130" s="24"/>
      <c r="F130" s="24"/>
      <c r="G130" s="24"/>
    </row>
    <row r="131" spans="1:7" ht="15.75" customHeight="1">
      <c r="A131" s="24"/>
      <c r="B131" s="24"/>
      <c r="C131" s="24"/>
      <c r="D131" s="24"/>
      <c r="E131" s="24"/>
      <c r="F131" s="24"/>
      <c r="G131" s="24"/>
    </row>
    <row r="132" spans="1:7" ht="15.75" customHeight="1">
      <c r="A132" s="24"/>
      <c r="B132" s="24"/>
      <c r="C132" s="24"/>
      <c r="D132" s="24"/>
      <c r="E132" s="24"/>
      <c r="F132" s="24"/>
      <c r="G132" s="24"/>
    </row>
    <row r="133" spans="1:7" ht="15.75" customHeight="1">
      <c r="A133" s="24"/>
      <c r="B133" s="24"/>
      <c r="C133" s="24"/>
      <c r="D133" s="24"/>
      <c r="E133" s="24"/>
      <c r="F133" s="24"/>
      <c r="G133" s="24"/>
    </row>
    <row r="134" spans="1:7" ht="15.75" customHeight="1">
      <c r="A134" s="24"/>
      <c r="B134" s="24"/>
      <c r="C134" s="24"/>
      <c r="D134" s="24"/>
      <c r="E134" s="24"/>
      <c r="F134" s="24"/>
      <c r="G134" s="24"/>
    </row>
    <row r="135" spans="1:7" ht="15.75" customHeight="1">
      <c r="A135" s="24"/>
      <c r="B135" s="24"/>
      <c r="C135" s="24"/>
      <c r="D135" s="24"/>
      <c r="E135" s="24"/>
      <c r="F135" s="24"/>
      <c r="G135" s="24"/>
    </row>
    <row r="136" spans="1:7" ht="15.75" customHeight="1">
      <c r="A136" s="24"/>
      <c r="B136" s="24"/>
      <c r="C136" s="24"/>
      <c r="D136" s="24"/>
      <c r="E136" s="24"/>
      <c r="F136" s="24"/>
      <c r="G136" s="24"/>
    </row>
    <row r="137" spans="1:7" ht="15.75" customHeight="1">
      <c r="A137" s="24"/>
      <c r="B137" s="24"/>
      <c r="C137" s="24"/>
      <c r="D137" s="24"/>
      <c r="E137" s="24"/>
      <c r="F137" s="24"/>
      <c r="G137" s="24"/>
    </row>
    <row r="138" spans="1:7" ht="15.75" customHeight="1">
      <c r="A138" s="24"/>
      <c r="B138" s="24"/>
      <c r="C138" s="24"/>
      <c r="D138" s="24"/>
      <c r="E138" s="24"/>
      <c r="F138" s="24"/>
      <c r="G138" s="24"/>
    </row>
    <row r="139" spans="1:7" ht="15.75" customHeight="1">
      <c r="A139" s="24"/>
      <c r="B139" s="24"/>
      <c r="C139" s="24"/>
      <c r="D139" s="24"/>
      <c r="E139" s="24"/>
      <c r="F139" s="24"/>
      <c r="G139" s="24"/>
    </row>
    <row r="140" spans="1:7" ht="15.75" customHeight="1">
      <c r="A140" s="24"/>
      <c r="B140" s="24"/>
      <c r="C140" s="24"/>
      <c r="D140" s="24"/>
      <c r="E140" s="24"/>
      <c r="F140" s="24"/>
      <c r="G140" s="24"/>
    </row>
    <row r="141" spans="1:7" ht="15.75" customHeight="1">
      <c r="A141" s="24"/>
      <c r="B141" s="24"/>
      <c r="C141" s="24"/>
      <c r="D141" s="24"/>
      <c r="E141" s="24"/>
      <c r="F141" s="24"/>
      <c r="G141" s="24"/>
    </row>
    <row r="142" spans="1:7" ht="15.75" customHeight="1">
      <c r="A142" s="24"/>
      <c r="B142" s="24"/>
      <c r="C142" s="24"/>
      <c r="D142" s="24"/>
      <c r="E142" s="24"/>
      <c r="F142" s="24"/>
      <c r="G142" s="24"/>
    </row>
    <row r="143" spans="1:7" ht="15.75" customHeight="1">
      <c r="A143" s="24"/>
      <c r="B143" s="24"/>
      <c r="C143" s="24"/>
      <c r="D143" s="24"/>
      <c r="E143" s="24"/>
      <c r="F143" s="24"/>
      <c r="G143" s="24"/>
    </row>
    <row r="144" spans="1:7" ht="15.75" customHeight="1">
      <c r="A144" s="24"/>
      <c r="B144" s="24"/>
      <c r="C144" s="24"/>
      <c r="D144" s="24"/>
      <c r="E144" s="24"/>
      <c r="F144" s="24"/>
      <c r="G144" s="24"/>
    </row>
    <row r="145" spans="1:7" ht="15.75" customHeight="1">
      <c r="A145" s="24"/>
      <c r="B145" s="24"/>
      <c r="C145" s="24"/>
      <c r="D145" s="24"/>
      <c r="E145" s="24"/>
      <c r="F145" s="24"/>
      <c r="G145" s="24"/>
    </row>
    <row r="146" spans="1:7" ht="15.75" customHeight="1">
      <c r="A146" s="24"/>
      <c r="B146" s="24"/>
      <c r="C146" s="24"/>
      <c r="D146" s="24"/>
      <c r="E146" s="24"/>
      <c r="F146" s="24"/>
      <c r="G146" s="24"/>
    </row>
    <row r="147" spans="1:7" ht="15.75" customHeight="1">
      <c r="A147" s="24"/>
      <c r="B147" s="24"/>
      <c r="C147" s="24"/>
      <c r="D147" s="24"/>
      <c r="E147" s="24"/>
      <c r="F147" s="24"/>
      <c r="G147" s="24"/>
    </row>
    <row r="148" spans="1:7" ht="15.75" customHeight="1">
      <c r="A148" s="24"/>
      <c r="B148" s="24"/>
      <c r="C148" s="24"/>
      <c r="D148" s="24"/>
      <c r="E148" s="24"/>
      <c r="F148" s="24"/>
      <c r="G148" s="24"/>
    </row>
    <row r="149" spans="1:7" ht="15.75" customHeight="1">
      <c r="A149" s="24"/>
      <c r="B149" s="24"/>
      <c r="C149" s="24"/>
      <c r="D149" s="24"/>
      <c r="E149" s="24"/>
      <c r="F149" s="24"/>
      <c r="G149" s="24"/>
    </row>
    <row r="150" spans="1:7" ht="15.75" customHeight="1">
      <c r="A150" s="24"/>
      <c r="B150" s="24"/>
      <c r="C150" s="24"/>
      <c r="D150" s="24"/>
      <c r="E150" s="24"/>
      <c r="F150" s="24"/>
      <c r="G150" s="24"/>
    </row>
    <row r="151" spans="1:7" ht="15.75" customHeight="1">
      <c r="A151" s="24"/>
      <c r="B151" s="24"/>
      <c r="C151" s="24"/>
      <c r="D151" s="24"/>
      <c r="E151" s="24"/>
      <c r="F151" s="24"/>
      <c r="G151" s="24"/>
    </row>
    <row r="152" spans="1:7" ht="15.75" customHeight="1">
      <c r="A152" s="24"/>
      <c r="B152" s="24"/>
      <c r="C152" s="24"/>
      <c r="D152" s="24"/>
      <c r="E152" s="24"/>
      <c r="F152" s="24"/>
      <c r="G152" s="24"/>
    </row>
    <row r="153" spans="1:7" ht="15.75" customHeight="1">
      <c r="A153" s="24"/>
      <c r="B153" s="24"/>
      <c r="C153" s="24"/>
      <c r="D153" s="24"/>
      <c r="E153" s="24"/>
      <c r="F153" s="24"/>
      <c r="G153" s="24"/>
    </row>
    <row r="154" spans="1:7" ht="15.75" customHeight="1">
      <c r="A154" s="24"/>
      <c r="B154" s="24"/>
      <c r="C154" s="24"/>
      <c r="D154" s="24"/>
      <c r="E154" s="24"/>
      <c r="F154" s="24"/>
      <c r="G154" s="24"/>
    </row>
    <row r="155" spans="1:7" ht="15.75" customHeight="1">
      <c r="A155" s="24"/>
      <c r="B155" s="24"/>
      <c r="C155" s="24"/>
      <c r="D155" s="24"/>
      <c r="E155" s="24"/>
      <c r="F155" s="24"/>
      <c r="G155" s="24"/>
    </row>
    <row r="156" spans="1:7" ht="15.75" customHeight="1">
      <c r="A156" s="24"/>
      <c r="B156" s="24"/>
      <c r="C156" s="24"/>
      <c r="D156" s="24"/>
      <c r="E156" s="24"/>
      <c r="F156" s="24"/>
      <c r="G156" s="24"/>
    </row>
    <row r="157" spans="1:7" ht="15.75" customHeight="1">
      <c r="A157" s="24"/>
      <c r="B157" s="24"/>
      <c r="C157" s="24"/>
      <c r="D157" s="24"/>
      <c r="E157" s="24"/>
      <c r="F157" s="24"/>
      <c r="G157" s="24"/>
    </row>
    <row r="158" spans="1:7" ht="15.75" customHeight="1">
      <c r="A158" s="24"/>
      <c r="B158" s="24"/>
      <c r="C158" s="24"/>
      <c r="D158" s="24"/>
      <c r="E158" s="24"/>
      <c r="F158" s="24"/>
      <c r="G158" s="24"/>
    </row>
    <row r="159" spans="1:7" ht="15.75" customHeight="1">
      <c r="A159" s="24"/>
      <c r="B159" s="24"/>
      <c r="C159" s="24"/>
      <c r="D159" s="24"/>
      <c r="E159" s="24"/>
      <c r="F159" s="24"/>
      <c r="G159" s="24"/>
    </row>
    <row r="160" spans="1:7" ht="15.75" customHeight="1">
      <c r="A160" s="24"/>
      <c r="B160" s="24"/>
      <c r="C160" s="24"/>
      <c r="D160" s="24"/>
      <c r="E160" s="24"/>
      <c r="F160" s="24"/>
      <c r="G160" s="24"/>
    </row>
    <row r="161" spans="1:7" ht="15.75" customHeight="1">
      <c r="A161" s="24"/>
      <c r="B161" s="24"/>
      <c r="C161" s="24"/>
      <c r="D161" s="24"/>
      <c r="E161" s="24"/>
      <c r="F161" s="24"/>
      <c r="G161" s="24"/>
    </row>
    <row r="162" spans="1:7" ht="15.75" customHeight="1">
      <c r="A162" s="24"/>
      <c r="B162" s="24"/>
      <c r="C162" s="24"/>
      <c r="D162" s="24"/>
      <c r="E162" s="24"/>
      <c r="F162" s="24"/>
      <c r="G162" s="24"/>
    </row>
    <row r="163" spans="1:7" ht="15.75" customHeight="1">
      <c r="A163" s="24"/>
      <c r="B163" s="24"/>
      <c r="C163" s="24"/>
      <c r="D163" s="24"/>
      <c r="E163" s="24"/>
      <c r="F163" s="24"/>
      <c r="G163" s="24"/>
    </row>
    <row r="164" spans="1:7" ht="15.75" customHeight="1">
      <c r="A164" s="24"/>
      <c r="B164" s="24"/>
      <c r="C164" s="24"/>
      <c r="D164" s="24"/>
      <c r="E164" s="24"/>
      <c r="F164" s="24"/>
      <c r="G164" s="24"/>
    </row>
    <row r="165" spans="1:7" ht="15.75" customHeight="1">
      <c r="A165" s="24"/>
      <c r="B165" s="24"/>
      <c r="C165" s="24"/>
      <c r="D165" s="24"/>
      <c r="E165" s="24"/>
      <c r="F165" s="24"/>
      <c r="G165" s="24"/>
    </row>
    <row r="166" spans="1:7" ht="15.75" customHeight="1">
      <c r="A166" s="24"/>
      <c r="B166" s="24"/>
      <c r="C166" s="24"/>
      <c r="D166" s="24"/>
      <c r="E166" s="24"/>
      <c r="F166" s="24"/>
      <c r="G166" s="24"/>
    </row>
    <row r="167" spans="1:7" ht="15.75" customHeight="1">
      <c r="A167" s="24"/>
      <c r="B167" s="24"/>
      <c r="C167" s="24"/>
      <c r="D167" s="24"/>
      <c r="E167" s="24"/>
      <c r="F167" s="24"/>
      <c r="G167" s="24"/>
    </row>
    <row r="168" spans="1:7" ht="15.75" customHeight="1">
      <c r="A168" s="24"/>
      <c r="B168" s="24"/>
      <c r="C168" s="24"/>
      <c r="D168" s="24"/>
      <c r="E168" s="24"/>
      <c r="F168" s="24"/>
      <c r="G168" s="24"/>
    </row>
    <row r="169" spans="1:7" ht="15.75" customHeight="1">
      <c r="A169" s="24"/>
      <c r="B169" s="24"/>
      <c r="C169" s="24"/>
      <c r="D169" s="24"/>
      <c r="E169" s="24"/>
      <c r="F169" s="24"/>
      <c r="G169" s="24"/>
    </row>
    <row r="170" spans="1:7" ht="15.75" customHeight="1">
      <c r="A170" s="24"/>
      <c r="B170" s="24"/>
      <c r="C170" s="24"/>
      <c r="D170" s="24"/>
      <c r="E170" s="24"/>
      <c r="F170" s="24"/>
      <c r="G170" s="24"/>
    </row>
    <row r="171" spans="1:7" ht="15.75" customHeight="1">
      <c r="A171" s="24"/>
      <c r="B171" s="24"/>
      <c r="C171" s="24"/>
      <c r="D171" s="24"/>
      <c r="E171" s="24"/>
      <c r="F171" s="24"/>
      <c r="G171" s="24"/>
    </row>
    <row r="172" spans="1:7" ht="15.75" customHeight="1">
      <c r="A172" s="24"/>
      <c r="B172" s="24"/>
      <c r="C172" s="24"/>
      <c r="D172" s="24"/>
      <c r="E172" s="24"/>
      <c r="F172" s="24"/>
      <c r="G172" s="24"/>
    </row>
    <row r="173" spans="1:7" ht="15.75" customHeight="1">
      <c r="A173" s="24"/>
      <c r="B173" s="24"/>
      <c r="C173" s="24"/>
      <c r="D173" s="24"/>
      <c r="E173" s="24"/>
      <c r="F173" s="24"/>
      <c r="G173" s="24"/>
    </row>
    <row r="174" spans="1:7" ht="15.75" customHeight="1">
      <c r="A174" s="24"/>
      <c r="B174" s="24"/>
      <c r="C174" s="24"/>
      <c r="D174" s="24"/>
      <c r="E174" s="24"/>
      <c r="F174" s="24"/>
      <c r="G174" s="24"/>
    </row>
    <row r="175" spans="1:7" ht="15.75" customHeight="1">
      <c r="A175" s="24"/>
      <c r="B175" s="24"/>
      <c r="C175" s="24"/>
      <c r="D175" s="24"/>
      <c r="E175" s="24"/>
      <c r="F175" s="24"/>
      <c r="G175" s="24"/>
    </row>
    <row r="176" spans="1:7" ht="15.75" customHeight="1">
      <c r="A176" s="24"/>
      <c r="B176" s="24"/>
      <c r="C176" s="24"/>
      <c r="D176" s="24"/>
      <c r="E176" s="24"/>
      <c r="F176" s="24"/>
      <c r="G176" s="24"/>
    </row>
    <row r="177" spans="1:7" ht="15.75" customHeight="1">
      <c r="A177" s="24"/>
      <c r="B177" s="24"/>
      <c r="C177" s="24"/>
      <c r="D177" s="24"/>
      <c r="E177" s="24"/>
      <c r="F177" s="24"/>
      <c r="G177" s="24"/>
    </row>
    <row r="178" spans="1:7" ht="15.75" customHeight="1">
      <c r="A178" s="24"/>
      <c r="B178" s="24"/>
      <c r="C178" s="24"/>
      <c r="D178" s="24"/>
      <c r="E178" s="24"/>
      <c r="F178" s="24"/>
      <c r="G178" s="24"/>
    </row>
    <row r="179" spans="1:7" ht="15.75" customHeight="1">
      <c r="A179" s="24"/>
      <c r="B179" s="24"/>
      <c r="C179" s="24"/>
      <c r="D179" s="24"/>
      <c r="E179" s="24"/>
      <c r="F179" s="24"/>
      <c r="G179" s="24"/>
    </row>
    <row r="180" spans="1:7" ht="15.75" customHeight="1">
      <c r="A180" s="24"/>
      <c r="B180" s="24"/>
      <c r="C180" s="24"/>
      <c r="D180" s="24"/>
      <c r="E180" s="24"/>
      <c r="F180" s="24"/>
      <c r="G180" s="24"/>
    </row>
    <row r="181" spans="1:7" ht="15.75" customHeight="1">
      <c r="A181" s="24"/>
      <c r="B181" s="24"/>
      <c r="C181" s="24"/>
      <c r="D181" s="24"/>
      <c r="E181" s="24"/>
      <c r="F181" s="24"/>
      <c r="G181" s="24"/>
    </row>
    <row r="182" spans="1:7" ht="15.75" customHeight="1">
      <c r="A182" s="24"/>
      <c r="B182" s="24"/>
      <c r="C182" s="24"/>
      <c r="D182" s="24"/>
      <c r="E182" s="24"/>
      <c r="F182" s="24"/>
      <c r="G182" s="24"/>
    </row>
    <row r="183" spans="1:7" ht="15.75" customHeight="1">
      <c r="A183" s="24"/>
      <c r="B183" s="24"/>
      <c r="C183" s="24"/>
      <c r="D183" s="24"/>
      <c r="E183" s="24"/>
      <c r="F183" s="24"/>
      <c r="G183" s="24"/>
    </row>
    <row r="184" spans="1:7" ht="15.75" customHeight="1">
      <c r="A184" s="24"/>
      <c r="B184" s="24"/>
      <c r="C184" s="24"/>
      <c r="D184" s="24"/>
      <c r="E184" s="24"/>
      <c r="F184" s="24"/>
      <c r="G184" s="24"/>
    </row>
    <row r="185" spans="1:7" ht="15.75" customHeight="1">
      <c r="A185" s="24"/>
      <c r="B185" s="24"/>
      <c r="C185" s="24"/>
      <c r="D185" s="24"/>
      <c r="E185" s="24"/>
      <c r="F185" s="24"/>
      <c r="G185" s="24"/>
    </row>
    <row r="186" spans="1:7" ht="15.75" customHeight="1">
      <c r="A186" s="24"/>
      <c r="B186" s="24"/>
      <c r="C186" s="24"/>
      <c r="D186" s="24"/>
      <c r="E186" s="24"/>
      <c r="F186" s="24"/>
      <c r="G186" s="24"/>
    </row>
    <row r="187" spans="1:7" ht="15.75" customHeight="1">
      <c r="A187" s="24"/>
      <c r="B187" s="24"/>
      <c r="C187" s="24"/>
      <c r="D187" s="24"/>
      <c r="E187" s="24"/>
      <c r="F187" s="24"/>
      <c r="G187" s="24"/>
    </row>
    <row r="188" spans="1:7" ht="15.75" customHeight="1">
      <c r="A188" s="24"/>
      <c r="B188" s="24"/>
      <c r="C188" s="24"/>
      <c r="D188" s="24"/>
      <c r="E188" s="24"/>
      <c r="F188" s="24"/>
      <c r="G188" s="24"/>
    </row>
    <row r="189" spans="1:7" ht="15.75" customHeight="1">
      <c r="A189" s="24"/>
      <c r="B189" s="24"/>
      <c r="C189" s="24"/>
      <c r="D189" s="24"/>
      <c r="E189" s="24"/>
      <c r="F189" s="24"/>
      <c r="G189" s="24"/>
    </row>
    <row r="190" spans="1:7" ht="15.75" customHeight="1">
      <c r="A190" s="24"/>
      <c r="B190" s="24"/>
      <c r="C190" s="24"/>
      <c r="D190" s="24"/>
      <c r="E190" s="24"/>
      <c r="F190" s="24"/>
      <c r="G190" s="24"/>
    </row>
    <row r="191" spans="1:7" ht="15.75" customHeight="1">
      <c r="A191" s="24"/>
      <c r="B191" s="24"/>
      <c r="C191" s="24"/>
      <c r="D191" s="24"/>
      <c r="E191" s="24"/>
      <c r="F191" s="24"/>
      <c r="G191" s="24"/>
    </row>
    <row r="192" spans="1:7" ht="15.75" customHeight="1">
      <c r="A192" s="24"/>
      <c r="B192" s="24"/>
      <c r="C192" s="24"/>
      <c r="D192" s="24"/>
      <c r="E192" s="24"/>
      <c r="F192" s="24"/>
      <c r="G192" s="24"/>
    </row>
    <row r="193" spans="1:7" ht="15.75" customHeight="1">
      <c r="A193" s="24"/>
      <c r="B193" s="24"/>
      <c r="C193" s="24"/>
      <c r="D193" s="24"/>
      <c r="E193" s="24"/>
      <c r="F193" s="24"/>
      <c r="G193" s="24"/>
    </row>
    <row r="194" spans="1:7" ht="15.75" customHeight="1">
      <c r="A194" s="24"/>
      <c r="B194" s="24"/>
      <c r="C194" s="24"/>
      <c r="D194" s="24"/>
      <c r="E194" s="24"/>
      <c r="F194" s="24"/>
      <c r="G194" s="24"/>
    </row>
    <row r="195" spans="1:7" ht="15.75" customHeight="1">
      <c r="A195" s="24"/>
      <c r="B195" s="24"/>
      <c r="C195" s="24"/>
      <c r="D195" s="24"/>
      <c r="E195" s="24"/>
      <c r="F195" s="24"/>
      <c r="G195" s="24"/>
    </row>
    <row r="196" spans="1:7" ht="15.75" customHeight="1">
      <c r="A196" s="24"/>
      <c r="B196" s="24"/>
      <c r="C196" s="24"/>
      <c r="D196" s="24"/>
      <c r="E196" s="24"/>
      <c r="F196" s="24"/>
      <c r="G196" s="24"/>
    </row>
    <row r="197" spans="1:7" ht="15.75" customHeight="1">
      <c r="A197" s="24"/>
      <c r="B197" s="24"/>
      <c r="C197" s="24"/>
      <c r="D197" s="24"/>
      <c r="E197" s="24"/>
      <c r="F197" s="24"/>
      <c r="G197" s="24"/>
    </row>
    <row r="198" spans="1:7" ht="15.75" customHeight="1">
      <c r="A198" s="24"/>
      <c r="B198" s="24"/>
      <c r="C198" s="24"/>
      <c r="D198" s="24"/>
      <c r="E198" s="24"/>
      <c r="F198" s="24"/>
      <c r="G198" s="24"/>
    </row>
    <row r="199" spans="1:7" ht="15.75" customHeight="1">
      <c r="A199" s="24"/>
      <c r="B199" s="24"/>
      <c r="C199" s="24"/>
      <c r="D199" s="24"/>
      <c r="E199" s="24"/>
      <c r="F199" s="24"/>
      <c r="G199" s="24"/>
    </row>
    <row r="200" spans="1:7" ht="15.75" customHeight="1">
      <c r="A200" s="24"/>
      <c r="B200" s="24"/>
      <c r="C200" s="24"/>
      <c r="D200" s="24"/>
      <c r="E200" s="24"/>
      <c r="F200" s="24"/>
      <c r="G200" s="24"/>
    </row>
    <row r="201" spans="1:7" ht="15.75" customHeight="1">
      <c r="A201" s="24"/>
      <c r="B201" s="24"/>
      <c r="C201" s="24"/>
      <c r="D201" s="24"/>
      <c r="E201" s="24"/>
      <c r="F201" s="24"/>
      <c r="G201" s="24"/>
    </row>
    <row r="202" spans="1:7" ht="15.75" customHeight="1">
      <c r="A202" s="24"/>
      <c r="B202" s="24"/>
      <c r="C202" s="24"/>
      <c r="D202" s="24"/>
      <c r="E202" s="24"/>
      <c r="F202" s="24"/>
      <c r="G202" s="24"/>
    </row>
    <row r="203" spans="1:7" ht="15.75" customHeight="1">
      <c r="A203" s="24"/>
      <c r="B203" s="24"/>
      <c r="C203" s="24"/>
      <c r="D203" s="24"/>
      <c r="E203" s="24"/>
      <c r="F203" s="24"/>
      <c r="G203" s="24"/>
    </row>
    <row r="204" spans="1:7" ht="15.75" customHeight="1">
      <c r="A204" s="24"/>
      <c r="B204" s="24"/>
      <c r="C204" s="24"/>
      <c r="D204" s="24"/>
      <c r="E204" s="24"/>
      <c r="F204" s="24"/>
      <c r="G204" s="24"/>
    </row>
    <row r="205" spans="1:7" ht="15.75" customHeight="1">
      <c r="A205" s="24"/>
      <c r="B205" s="24"/>
      <c r="C205" s="24"/>
      <c r="D205" s="24"/>
      <c r="E205" s="24"/>
      <c r="F205" s="24"/>
      <c r="G205" s="24"/>
    </row>
    <row r="206" spans="1:7" ht="15.75" customHeight="1">
      <c r="A206" s="24"/>
      <c r="B206" s="24"/>
      <c r="C206" s="24"/>
      <c r="D206" s="24"/>
      <c r="E206" s="24"/>
      <c r="F206" s="24"/>
      <c r="G206" s="24"/>
    </row>
    <row r="207" spans="1:7" ht="15.75" customHeight="1">
      <c r="A207" s="24"/>
      <c r="B207" s="24"/>
      <c r="C207" s="24"/>
      <c r="D207" s="24"/>
      <c r="E207" s="24"/>
      <c r="F207" s="24"/>
      <c r="G207" s="24"/>
    </row>
    <row r="208" spans="1:7" ht="15.75" customHeight="1">
      <c r="A208" s="24"/>
      <c r="B208" s="24"/>
      <c r="C208" s="24"/>
      <c r="D208" s="24"/>
      <c r="E208" s="24"/>
      <c r="F208" s="24"/>
      <c r="G208" s="24"/>
    </row>
    <row r="209" spans="1:7" ht="15.75" customHeight="1">
      <c r="A209" s="24"/>
      <c r="B209" s="24"/>
      <c r="C209" s="24"/>
      <c r="D209" s="24"/>
      <c r="E209" s="24"/>
      <c r="F209" s="24"/>
      <c r="G209" s="24"/>
    </row>
    <row r="210" spans="1:7" ht="15.75" customHeight="1">
      <c r="A210" s="24"/>
      <c r="B210" s="24"/>
      <c r="C210" s="24"/>
      <c r="D210" s="24"/>
      <c r="E210" s="24"/>
      <c r="F210" s="24"/>
      <c r="G210" s="24"/>
    </row>
    <row r="211" spans="1:7" ht="15.75" customHeight="1">
      <c r="A211" s="24"/>
      <c r="B211" s="24"/>
      <c r="C211" s="24"/>
      <c r="D211" s="24"/>
      <c r="E211" s="24"/>
      <c r="F211" s="24"/>
      <c r="G211" s="24"/>
    </row>
    <row r="212" spans="1:7" ht="15.75" customHeight="1">
      <c r="A212" s="24"/>
      <c r="B212" s="24"/>
      <c r="C212" s="24"/>
      <c r="D212" s="24"/>
      <c r="E212" s="24"/>
      <c r="F212" s="24"/>
      <c r="G212" s="24"/>
    </row>
    <row r="213" spans="1:7" ht="15.75" customHeight="1">
      <c r="A213" s="24"/>
      <c r="B213" s="24"/>
      <c r="C213" s="24"/>
      <c r="D213" s="24"/>
      <c r="E213" s="24"/>
      <c r="F213" s="24"/>
      <c r="G213" s="24"/>
    </row>
    <row r="214" spans="1:7" ht="15.75" customHeight="1">
      <c r="A214" s="24"/>
      <c r="B214" s="24"/>
      <c r="C214" s="24"/>
      <c r="D214" s="24"/>
      <c r="E214" s="24"/>
      <c r="F214" s="24"/>
      <c r="G214" s="24"/>
    </row>
    <row r="215" spans="1:7" ht="15.75" customHeight="1">
      <c r="A215" s="24"/>
      <c r="B215" s="24"/>
      <c r="C215" s="24"/>
      <c r="D215" s="24"/>
      <c r="E215" s="24"/>
      <c r="F215" s="24"/>
      <c r="G215" s="24"/>
    </row>
    <row r="216" spans="1:7" ht="15.75" customHeight="1">
      <c r="A216" s="24"/>
      <c r="B216" s="24"/>
      <c r="C216" s="24"/>
      <c r="D216" s="24"/>
      <c r="E216" s="24"/>
      <c r="F216" s="24"/>
      <c r="G216" s="24"/>
    </row>
    <row r="217" spans="1:7" ht="15.75" customHeight="1">
      <c r="A217" s="24"/>
      <c r="B217" s="24"/>
      <c r="C217" s="24"/>
      <c r="D217" s="24"/>
      <c r="E217" s="24"/>
      <c r="F217" s="24"/>
      <c r="G217" s="24"/>
    </row>
    <row r="218" spans="1:7" ht="15.75" customHeight="1">
      <c r="A218" s="24"/>
      <c r="B218" s="24"/>
      <c r="C218" s="24"/>
      <c r="D218" s="24"/>
      <c r="E218" s="24"/>
      <c r="F218" s="24"/>
      <c r="G218" s="24"/>
    </row>
    <row r="219" spans="1:7" ht="15.75" customHeight="1">
      <c r="A219" s="24"/>
      <c r="B219" s="24"/>
      <c r="C219" s="24"/>
      <c r="D219" s="24"/>
      <c r="E219" s="24"/>
      <c r="F219" s="24"/>
      <c r="G219" s="24"/>
    </row>
    <row r="220" spans="1:7" ht="15.75" customHeight="1">
      <c r="A220" s="24"/>
      <c r="B220" s="24"/>
      <c r="C220" s="24"/>
      <c r="D220" s="24"/>
      <c r="E220" s="24"/>
      <c r="F220" s="24"/>
      <c r="G220" s="24"/>
    </row>
    <row r="221" spans="1:7" ht="15.75" customHeight="1">
      <c r="A221" s="24"/>
      <c r="B221" s="24"/>
      <c r="C221" s="24"/>
      <c r="D221" s="24"/>
      <c r="E221" s="24"/>
      <c r="F221" s="24"/>
      <c r="G221" s="24"/>
    </row>
    <row r="222" spans="1:7" ht="15.75" customHeight="1">
      <c r="A222" s="24"/>
      <c r="B222" s="24"/>
      <c r="C222" s="24"/>
      <c r="D222" s="24"/>
      <c r="E222" s="24"/>
      <c r="F222" s="24"/>
      <c r="G222" s="24"/>
    </row>
    <row r="223" spans="1:7" ht="15.75" customHeight="1">
      <c r="A223" s="24"/>
      <c r="B223" s="24"/>
      <c r="C223" s="24"/>
      <c r="D223" s="24"/>
      <c r="E223" s="24"/>
      <c r="F223" s="24"/>
      <c r="G223" s="24"/>
    </row>
    <row r="224" spans="1:7" ht="15.75" customHeight="1">
      <c r="A224" s="24"/>
      <c r="B224" s="24"/>
      <c r="C224" s="24"/>
      <c r="D224" s="24"/>
      <c r="E224" s="24"/>
      <c r="F224" s="24"/>
      <c r="G224" s="24"/>
    </row>
    <row r="225" spans="1:7" ht="15.75" customHeight="1">
      <c r="A225" s="24"/>
      <c r="B225" s="24"/>
      <c r="C225" s="24"/>
      <c r="D225" s="24"/>
      <c r="E225" s="24"/>
      <c r="F225" s="24"/>
      <c r="G225" s="24"/>
    </row>
    <row r="226" spans="1:7" ht="15.75" customHeight="1">
      <c r="A226" s="24"/>
      <c r="B226" s="24"/>
      <c r="C226" s="24"/>
      <c r="D226" s="24"/>
      <c r="E226" s="24"/>
      <c r="F226" s="24"/>
      <c r="G226" s="24"/>
    </row>
    <row r="227" spans="1:7" ht="15.75" customHeight="1">
      <c r="A227" s="24"/>
      <c r="B227" s="24"/>
      <c r="C227" s="24"/>
      <c r="D227" s="24"/>
      <c r="E227" s="24"/>
      <c r="F227" s="24"/>
      <c r="G227" s="24"/>
    </row>
    <row r="228" spans="1:7" ht="15.75" customHeight="1">
      <c r="A228" s="24"/>
      <c r="B228" s="24"/>
      <c r="C228" s="24"/>
      <c r="D228" s="24"/>
      <c r="E228" s="24"/>
      <c r="F228" s="24"/>
      <c r="G228" s="24"/>
    </row>
    <row r="229" spans="1:7" ht="15.75" customHeight="1">
      <c r="A229" s="24"/>
      <c r="B229" s="24"/>
      <c r="C229" s="24"/>
      <c r="D229" s="24"/>
      <c r="E229" s="24"/>
      <c r="F229" s="24"/>
      <c r="G229" s="24"/>
    </row>
    <row r="230" spans="1:7" ht="15.75" customHeight="1">
      <c r="A230" s="24"/>
      <c r="B230" s="24"/>
      <c r="C230" s="24"/>
      <c r="D230" s="24"/>
      <c r="E230" s="24"/>
      <c r="F230" s="24"/>
      <c r="G230" s="24"/>
    </row>
    <row r="231" spans="1:7" ht="15.75" customHeight="1">
      <c r="A231" s="24"/>
      <c r="B231" s="24"/>
      <c r="C231" s="24"/>
      <c r="D231" s="24"/>
      <c r="E231" s="24"/>
      <c r="F231" s="24"/>
      <c r="G231" s="24"/>
    </row>
    <row r="232" spans="1:7" ht="15.75" customHeight="1">
      <c r="A232" s="24"/>
      <c r="B232" s="24"/>
      <c r="C232" s="24"/>
      <c r="D232" s="24"/>
      <c r="E232" s="24"/>
      <c r="F232" s="24"/>
      <c r="G232" s="24"/>
    </row>
    <row r="233" spans="1:7" ht="15.75" customHeight="1">
      <c r="A233" s="24"/>
      <c r="B233" s="24"/>
      <c r="C233" s="24"/>
      <c r="D233" s="24"/>
      <c r="E233" s="24"/>
      <c r="F233" s="24"/>
      <c r="G233" s="24"/>
    </row>
    <row r="234" spans="1:7" ht="15.75" customHeight="1">
      <c r="A234" s="24"/>
      <c r="B234" s="24"/>
      <c r="C234" s="24"/>
      <c r="D234" s="24"/>
      <c r="E234" s="24"/>
      <c r="F234" s="24"/>
      <c r="G234" s="24"/>
    </row>
    <row r="235" spans="1:7" ht="15.75" customHeight="1">
      <c r="A235" s="24"/>
      <c r="B235" s="24"/>
      <c r="C235" s="24"/>
      <c r="D235" s="24"/>
      <c r="E235" s="24"/>
      <c r="F235" s="24"/>
      <c r="G235" s="24"/>
    </row>
    <row r="236" spans="1:7" ht="15.75" customHeight="1">
      <c r="A236" s="24"/>
      <c r="B236" s="24"/>
      <c r="C236" s="24"/>
      <c r="D236" s="24"/>
      <c r="E236" s="24"/>
      <c r="F236" s="24"/>
      <c r="G236" s="24"/>
    </row>
    <row r="237" spans="1:7" ht="15.75" customHeight="1">
      <c r="A237" s="24"/>
      <c r="B237" s="24"/>
      <c r="C237" s="24"/>
      <c r="D237" s="24"/>
      <c r="E237" s="24"/>
      <c r="F237" s="24"/>
      <c r="G237" s="24"/>
    </row>
    <row r="238" spans="1:7" ht="15.75" customHeight="1">
      <c r="A238" s="24"/>
      <c r="B238" s="24"/>
      <c r="C238" s="24"/>
      <c r="D238" s="24"/>
      <c r="E238" s="24"/>
      <c r="F238" s="24"/>
      <c r="G238" s="24"/>
    </row>
    <row r="239" spans="1:7" ht="15.75" customHeight="1">
      <c r="A239" s="24"/>
      <c r="B239" s="24"/>
      <c r="C239" s="24"/>
      <c r="D239" s="24"/>
      <c r="E239" s="24"/>
      <c r="F239" s="24"/>
      <c r="G239" s="24"/>
    </row>
    <row r="240" spans="1:7" ht="15.75" customHeight="1">
      <c r="A240" s="24"/>
      <c r="B240" s="24"/>
      <c r="C240" s="24"/>
      <c r="D240" s="24"/>
      <c r="E240" s="24"/>
      <c r="F240" s="24"/>
      <c r="G240" s="24"/>
    </row>
    <row r="241" spans="1:7" ht="15.75" customHeight="1">
      <c r="A241" s="24"/>
      <c r="B241" s="24"/>
      <c r="C241" s="24"/>
      <c r="D241" s="24"/>
      <c r="E241" s="24"/>
      <c r="F241" s="24"/>
      <c r="G241" s="24"/>
    </row>
    <row r="242" spans="1:7" ht="15.75" customHeight="1">
      <c r="A242" s="24"/>
      <c r="B242" s="24"/>
      <c r="C242" s="24"/>
      <c r="D242" s="24"/>
      <c r="E242" s="24"/>
      <c r="F242" s="24"/>
      <c r="G242" s="24"/>
    </row>
    <row r="243" spans="1:7" ht="15.75" customHeight="1">
      <c r="A243" s="24"/>
      <c r="B243" s="24"/>
      <c r="C243" s="24"/>
      <c r="D243" s="24"/>
      <c r="E243" s="24"/>
      <c r="F243" s="24"/>
      <c r="G243" s="24"/>
    </row>
    <row r="244" spans="1:7" ht="15.75" customHeight="1">
      <c r="A244" s="24"/>
      <c r="B244" s="24"/>
      <c r="C244" s="24"/>
      <c r="D244" s="24"/>
      <c r="E244" s="24"/>
      <c r="F244" s="24"/>
      <c r="G244" s="24"/>
    </row>
    <row r="245" spans="1:7" ht="15.75" customHeight="1">
      <c r="A245" s="24"/>
      <c r="B245" s="24"/>
      <c r="C245" s="24"/>
      <c r="D245" s="24"/>
      <c r="E245" s="24"/>
      <c r="F245" s="24"/>
      <c r="G245" s="24"/>
    </row>
    <row r="246" spans="1:7" ht="15.75" customHeight="1">
      <c r="A246" s="24"/>
      <c r="B246" s="24"/>
      <c r="C246" s="24"/>
      <c r="D246" s="24"/>
      <c r="E246" s="24"/>
      <c r="F246" s="24"/>
      <c r="G246" s="24"/>
    </row>
    <row r="247" spans="1:7" ht="15.75" customHeight="1">
      <c r="A247" s="24"/>
      <c r="B247" s="24"/>
      <c r="C247" s="24"/>
      <c r="D247" s="24"/>
      <c r="E247" s="24"/>
      <c r="F247" s="24"/>
      <c r="G247" s="24"/>
    </row>
    <row r="248" spans="1:7" ht="15.75" customHeight="1">
      <c r="A248" s="24"/>
      <c r="B248" s="24"/>
      <c r="C248" s="24"/>
      <c r="D248" s="24"/>
      <c r="E248" s="24"/>
      <c r="F248" s="24"/>
      <c r="G248" s="24"/>
    </row>
    <row r="249" spans="1:7" ht="15.75" customHeight="1">
      <c r="A249" s="24"/>
      <c r="B249" s="24"/>
      <c r="C249" s="24"/>
      <c r="D249" s="24"/>
      <c r="E249" s="24"/>
      <c r="F249" s="24"/>
      <c r="G249" s="24"/>
    </row>
    <row r="250" spans="1:7" ht="15.75" customHeight="1">
      <c r="A250" s="24"/>
      <c r="B250" s="24"/>
      <c r="C250" s="24"/>
      <c r="D250" s="24"/>
      <c r="E250" s="24"/>
      <c r="F250" s="24"/>
      <c r="G250" s="24"/>
    </row>
    <row r="251" spans="1:7" ht="15.75" customHeight="1">
      <c r="A251" s="24"/>
      <c r="B251" s="24"/>
      <c r="C251" s="24"/>
      <c r="D251" s="24"/>
      <c r="E251" s="24"/>
      <c r="F251" s="24"/>
      <c r="G251" s="24"/>
    </row>
    <row r="252" spans="1:7" ht="15.75" customHeight="1">
      <c r="A252" s="24"/>
      <c r="B252" s="24"/>
      <c r="C252" s="24"/>
      <c r="D252" s="24"/>
      <c r="E252" s="24"/>
      <c r="F252" s="24"/>
      <c r="G252" s="24"/>
    </row>
    <row r="253" spans="1:7" ht="15.75" customHeight="1">
      <c r="A253" s="24"/>
      <c r="B253" s="24"/>
      <c r="C253" s="24"/>
      <c r="D253" s="24"/>
      <c r="E253" s="24"/>
      <c r="F253" s="24"/>
      <c r="G253" s="24"/>
    </row>
    <row r="254" spans="1:7" ht="15.75" customHeight="1">
      <c r="A254" s="24"/>
      <c r="B254" s="24"/>
      <c r="C254" s="24"/>
      <c r="D254" s="24"/>
      <c r="E254" s="24"/>
      <c r="F254" s="24"/>
      <c r="G254" s="24"/>
    </row>
    <row r="255" spans="1:7" ht="15.75" customHeight="1">
      <c r="A255" s="24"/>
      <c r="B255" s="24"/>
      <c r="C255" s="24"/>
      <c r="D255" s="24"/>
      <c r="E255" s="24"/>
      <c r="F255" s="24"/>
      <c r="G255" s="24"/>
    </row>
    <row r="256" spans="1:7" ht="15.75" customHeight="1">
      <c r="A256" s="24"/>
      <c r="B256" s="24"/>
      <c r="C256" s="24"/>
      <c r="D256" s="24"/>
      <c r="E256" s="24"/>
      <c r="F256" s="24"/>
      <c r="G256" s="24"/>
    </row>
    <row r="257" spans="1:7" ht="15.75" customHeight="1">
      <c r="A257" s="24"/>
      <c r="B257" s="24"/>
      <c r="C257" s="24"/>
      <c r="D257" s="24"/>
      <c r="E257" s="24"/>
      <c r="F257" s="24"/>
      <c r="G257" s="24"/>
    </row>
    <row r="258" spans="1:7" ht="15.75" customHeight="1">
      <c r="A258" s="24"/>
      <c r="B258" s="24"/>
      <c r="C258" s="24"/>
      <c r="D258" s="24"/>
      <c r="E258" s="24"/>
      <c r="F258" s="24"/>
      <c r="G258" s="24"/>
    </row>
    <row r="259" spans="1:7" ht="15.75" customHeight="1">
      <c r="A259" s="24"/>
      <c r="B259" s="24"/>
      <c r="C259" s="24"/>
      <c r="D259" s="24"/>
      <c r="E259" s="24"/>
      <c r="F259" s="24"/>
      <c r="G259" s="24"/>
    </row>
    <row r="260" spans="1:7" ht="15.75" customHeight="1">
      <c r="A260" s="24"/>
      <c r="B260" s="24"/>
      <c r="C260" s="24"/>
      <c r="D260" s="24"/>
      <c r="E260" s="24"/>
      <c r="F260" s="24"/>
      <c r="G260" s="24"/>
    </row>
    <row r="261" spans="1:7" ht="15.75" customHeight="1">
      <c r="A261" s="24"/>
      <c r="B261" s="24"/>
      <c r="C261" s="24"/>
      <c r="D261" s="24"/>
      <c r="E261" s="24"/>
      <c r="F261" s="24"/>
      <c r="G261" s="24"/>
    </row>
    <row r="262" spans="1:7" ht="15.75" customHeight="1">
      <c r="A262" s="24"/>
      <c r="B262" s="24"/>
      <c r="C262" s="24"/>
      <c r="D262" s="24"/>
      <c r="E262" s="24"/>
      <c r="F262" s="24"/>
      <c r="G262" s="24"/>
    </row>
    <row r="263" spans="1:7" ht="15.75" customHeight="1">
      <c r="A263" s="24"/>
      <c r="B263" s="24"/>
      <c r="C263" s="24"/>
      <c r="D263" s="24"/>
      <c r="E263" s="24"/>
      <c r="F263" s="24"/>
      <c r="G263" s="24"/>
    </row>
    <row r="264" spans="1:7" ht="15.75" customHeight="1">
      <c r="A264" s="24"/>
      <c r="B264" s="24"/>
      <c r="C264" s="24"/>
      <c r="D264" s="24"/>
      <c r="E264" s="24"/>
      <c r="F264" s="24"/>
      <c r="G264" s="24"/>
    </row>
    <row r="265" spans="1:7" ht="15.75" customHeight="1">
      <c r="A265" s="24"/>
      <c r="B265" s="24"/>
      <c r="C265" s="24"/>
      <c r="D265" s="24"/>
      <c r="E265" s="24"/>
      <c r="F265" s="24"/>
      <c r="G265" s="24"/>
    </row>
    <row r="266" spans="1:7" ht="15.75" customHeight="1">
      <c r="A266" s="24"/>
      <c r="B266" s="24"/>
      <c r="C266" s="24"/>
      <c r="D266" s="24"/>
      <c r="E266" s="24"/>
      <c r="F266" s="24"/>
      <c r="G266" s="24"/>
    </row>
    <row r="267" spans="1:7" ht="15.75" customHeight="1">
      <c r="A267" s="24"/>
      <c r="B267" s="24"/>
      <c r="C267" s="24"/>
      <c r="D267" s="24"/>
      <c r="E267" s="24"/>
      <c r="F267" s="24"/>
      <c r="G267" s="24"/>
    </row>
    <row r="268" spans="1:7" ht="15.75" customHeight="1">
      <c r="A268" s="24"/>
      <c r="B268" s="24"/>
      <c r="C268" s="24"/>
      <c r="D268" s="24"/>
      <c r="E268" s="24"/>
      <c r="F268" s="24"/>
      <c r="G268" s="24"/>
    </row>
    <row r="269" spans="1:7" ht="15.75" customHeight="1">
      <c r="A269" s="24"/>
      <c r="B269" s="24"/>
      <c r="C269" s="24"/>
      <c r="D269" s="24"/>
      <c r="E269" s="24"/>
      <c r="F269" s="24"/>
      <c r="G269" s="24"/>
    </row>
    <row r="270" spans="1:7" ht="15.75" customHeight="1">
      <c r="A270" s="24"/>
      <c r="B270" s="24"/>
      <c r="C270" s="24"/>
      <c r="D270" s="24"/>
      <c r="E270" s="24"/>
      <c r="F270" s="24"/>
      <c r="G270" s="24"/>
    </row>
    <row r="271" spans="1:7" ht="15.75" customHeight="1">
      <c r="A271" s="24"/>
      <c r="B271" s="24"/>
      <c r="C271" s="24"/>
      <c r="D271" s="24"/>
      <c r="E271" s="24"/>
      <c r="F271" s="24"/>
      <c r="G271" s="24"/>
    </row>
    <row r="272" spans="1:7" ht="15.75" customHeight="1">
      <c r="A272" s="24"/>
      <c r="B272" s="24"/>
      <c r="C272" s="24"/>
      <c r="D272" s="24"/>
      <c r="E272" s="24"/>
      <c r="F272" s="24"/>
      <c r="G272" s="24"/>
    </row>
    <row r="273" spans="1:7" ht="15.75" customHeight="1">
      <c r="A273" s="24"/>
      <c r="B273" s="24"/>
      <c r="C273" s="24"/>
      <c r="D273" s="24"/>
      <c r="E273" s="24"/>
      <c r="F273" s="24"/>
      <c r="G273" s="24"/>
    </row>
    <row r="274" spans="1:7" ht="15.75" customHeight="1">
      <c r="A274" s="24"/>
      <c r="B274" s="24"/>
      <c r="C274" s="24"/>
      <c r="D274" s="24"/>
      <c r="E274" s="24"/>
      <c r="F274" s="24"/>
      <c r="G274" s="24"/>
    </row>
    <row r="275" spans="1:7" ht="15.75" customHeight="1">
      <c r="A275" s="24"/>
      <c r="B275" s="24"/>
      <c r="C275" s="24"/>
      <c r="D275" s="24"/>
      <c r="E275" s="24"/>
      <c r="F275" s="24"/>
      <c r="G275" s="24"/>
    </row>
    <row r="276" spans="1:7" ht="15.75" customHeight="1">
      <c r="A276" s="24"/>
      <c r="B276" s="24"/>
      <c r="C276" s="24"/>
      <c r="D276" s="24"/>
      <c r="E276" s="24"/>
      <c r="F276" s="24"/>
      <c r="G276" s="24"/>
    </row>
    <row r="277" spans="1:7" ht="15.75" customHeight="1">
      <c r="A277" s="24"/>
      <c r="B277" s="24"/>
      <c r="C277" s="24"/>
      <c r="D277" s="24"/>
      <c r="E277" s="24"/>
      <c r="F277" s="24"/>
      <c r="G277" s="24"/>
    </row>
    <row r="278" spans="1:7" ht="15.75" customHeight="1">
      <c r="A278" s="24"/>
      <c r="B278" s="24"/>
      <c r="C278" s="24"/>
      <c r="D278" s="24"/>
      <c r="E278" s="24"/>
      <c r="F278" s="24"/>
      <c r="G278" s="24"/>
    </row>
    <row r="279" spans="1:7" ht="15.75" customHeight="1">
      <c r="A279" s="24"/>
      <c r="B279" s="24"/>
      <c r="C279" s="24"/>
      <c r="D279" s="24"/>
      <c r="E279" s="24"/>
      <c r="F279" s="24"/>
      <c r="G279" s="24"/>
    </row>
    <row r="280" spans="1:7" ht="15.75" customHeight="1">
      <c r="A280" s="24"/>
      <c r="B280" s="24"/>
      <c r="C280" s="24"/>
      <c r="D280" s="24"/>
      <c r="E280" s="24"/>
      <c r="F280" s="24"/>
      <c r="G280" s="24"/>
    </row>
    <row r="281" spans="1:7" ht="15.75" customHeight="1">
      <c r="A281" s="24"/>
      <c r="B281" s="24"/>
      <c r="C281" s="24"/>
      <c r="D281" s="24"/>
      <c r="E281" s="24"/>
      <c r="F281" s="24"/>
      <c r="G281" s="24"/>
    </row>
    <row r="282" spans="1:7" ht="15.75" customHeight="1">
      <c r="A282" s="24"/>
      <c r="B282" s="24"/>
      <c r="C282" s="24"/>
      <c r="D282" s="24"/>
      <c r="E282" s="24"/>
      <c r="F282" s="24"/>
      <c r="G282" s="24"/>
    </row>
    <row r="283" spans="1:7" ht="15.75" customHeight="1">
      <c r="A283" s="24"/>
      <c r="B283" s="24"/>
      <c r="C283" s="24"/>
      <c r="D283" s="24"/>
      <c r="E283" s="24"/>
      <c r="F283" s="24"/>
      <c r="G283" s="24"/>
    </row>
    <row r="284" spans="1:7" ht="15.75" customHeight="1">
      <c r="A284" s="24"/>
      <c r="B284" s="24"/>
      <c r="C284" s="24"/>
      <c r="D284" s="24"/>
      <c r="E284" s="24"/>
      <c r="F284" s="24"/>
      <c r="G284" s="24"/>
    </row>
    <row r="285" spans="1:7" ht="15.75" customHeight="1">
      <c r="A285" s="24"/>
      <c r="B285" s="24"/>
      <c r="C285" s="24"/>
      <c r="D285" s="24"/>
      <c r="E285" s="24"/>
      <c r="F285" s="24"/>
      <c r="G285" s="24"/>
    </row>
    <row r="286" spans="1:7" ht="15.75" customHeight="1">
      <c r="A286" s="24"/>
      <c r="B286" s="24"/>
      <c r="C286" s="24"/>
      <c r="D286" s="24"/>
      <c r="E286" s="24"/>
      <c r="F286" s="24"/>
      <c r="G286" s="24"/>
    </row>
    <row r="287" spans="1:7" ht="15.75" customHeight="1">
      <c r="A287" s="24"/>
      <c r="B287" s="24"/>
      <c r="C287" s="24"/>
      <c r="D287" s="24"/>
      <c r="E287" s="24"/>
      <c r="F287" s="24"/>
      <c r="G287" s="24"/>
    </row>
    <row r="288" spans="1:7" ht="15.75" customHeight="1">
      <c r="A288" s="24"/>
      <c r="B288" s="24"/>
      <c r="C288" s="24"/>
      <c r="D288" s="24"/>
      <c r="E288" s="24"/>
      <c r="F288" s="24"/>
      <c r="G288" s="24"/>
    </row>
    <row r="289" spans="1:7" ht="15.75" customHeight="1">
      <c r="A289" s="24"/>
      <c r="B289" s="24"/>
      <c r="C289" s="24"/>
      <c r="D289" s="24"/>
      <c r="E289" s="24"/>
      <c r="F289" s="24"/>
      <c r="G289" s="24"/>
    </row>
    <row r="290" spans="1:7" ht="15.75" customHeight="1">
      <c r="A290" s="24"/>
      <c r="B290" s="24"/>
      <c r="C290" s="24"/>
      <c r="D290" s="24"/>
      <c r="E290" s="24"/>
      <c r="F290" s="24"/>
      <c r="G290" s="24"/>
    </row>
    <row r="291" spans="1:7" ht="15.75" customHeight="1">
      <c r="A291" s="24"/>
      <c r="B291" s="24"/>
      <c r="C291" s="24"/>
      <c r="D291" s="24"/>
      <c r="E291" s="24"/>
      <c r="F291" s="24"/>
      <c r="G291" s="24"/>
    </row>
    <row r="292" spans="1:7" ht="15.75" customHeight="1">
      <c r="A292" s="24"/>
      <c r="B292" s="24"/>
      <c r="C292" s="24"/>
      <c r="D292" s="24"/>
      <c r="E292" s="24"/>
      <c r="F292" s="24"/>
      <c r="G292" s="24"/>
    </row>
    <row r="293" spans="1:7" ht="15.75" customHeight="1">
      <c r="A293" s="24"/>
      <c r="B293" s="24"/>
      <c r="C293" s="24"/>
      <c r="D293" s="24"/>
      <c r="E293" s="24"/>
      <c r="F293" s="24"/>
      <c r="G293" s="24"/>
    </row>
    <row r="294" spans="1:7" ht="15.75" customHeight="1">
      <c r="A294" s="24"/>
      <c r="B294" s="24"/>
      <c r="C294" s="24"/>
      <c r="D294" s="24"/>
      <c r="E294" s="24"/>
      <c r="F294" s="24"/>
      <c r="G294" s="24"/>
    </row>
    <row r="295" spans="1:7" ht="15.75" customHeight="1">
      <c r="A295" s="24"/>
      <c r="B295" s="24"/>
      <c r="C295" s="24"/>
      <c r="D295" s="24"/>
      <c r="E295" s="24"/>
      <c r="F295" s="24"/>
      <c r="G295" s="24"/>
    </row>
    <row r="296" spans="1:7" ht="15.75" customHeight="1">
      <c r="A296" s="24"/>
      <c r="B296" s="24"/>
      <c r="C296" s="24"/>
      <c r="D296" s="24"/>
      <c r="E296" s="24"/>
      <c r="F296" s="24"/>
      <c r="G296" s="24"/>
    </row>
    <row r="297" spans="1:7" ht="15.75" customHeight="1">
      <c r="A297" s="24"/>
      <c r="B297" s="24"/>
      <c r="C297" s="24"/>
      <c r="D297" s="24"/>
      <c r="E297" s="24"/>
      <c r="F297" s="24"/>
      <c r="G297" s="24"/>
    </row>
    <row r="298" spans="1:7" ht="15.75" customHeight="1">
      <c r="A298" s="24"/>
      <c r="B298" s="24"/>
      <c r="C298" s="24"/>
      <c r="D298" s="24"/>
      <c r="E298" s="24"/>
      <c r="F298" s="24"/>
      <c r="G298" s="24"/>
    </row>
    <row r="299" spans="1:7" ht="15.75" customHeight="1">
      <c r="A299" s="24"/>
      <c r="B299" s="24"/>
      <c r="C299" s="24"/>
      <c r="D299" s="24"/>
      <c r="E299" s="24"/>
      <c r="F299" s="24"/>
      <c r="G299" s="24"/>
    </row>
    <row r="300" spans="1:7" ht="15.75" customHeight="1">
      <c r="A300" s="24"/>
      <c r="B300" s="24"/>
      <c r="C300" s="24"/>
      <c r="D300" s="24"/>
      <c r="E300" s="24"/>
      <c r="F300" s="24"/>
      <c r="G300" s="24"/>
    </row>
    <row r="301" spans="1:7" ht="15.75" customHeight="1">
      <c r="A301" s="24"/>
      <c r="B301" s="24"/>
      <c r="C301" s="24"/>
      <c r="D301" s="24"/>
      <c r="E301" s="24"/>
      <c r="F301" s="24"/>
      <c r="G301" s="24"/>
    </row>
    <row r="302" spans="1:7" ht="15.75" customHeight="1">
      <c r="A302" s="24"/>
      <c r="B302" s="24"/>
      <c r="C302" s="24"/>
      <c r="D302" s="24"/>
      <c r="E302" s="24"/>
      <c r="F302" s="24"/>
      <c r="G302" s="24"/>
    </row>
    <row r="303" spans="1:7" ht="15.75" customHeight="1">
      <c r="A303" s="24"/>
      <c r="B303" s="24"/>
      <c r="C303" s="24"/>
      <c r="D303" s="24"/>
      <c r="E303" s="24"/>
      <c r="F303" s="24"/>
      <c r="G303" s="24"/>
    </row>
    <row r="304" spans="1:7" ht="15.75" customHeight="1">
      <c r="A304" s="24"/>
      <c r="B304" s="24"/>
      <c r="C304" s="24"/>
      <c r="D304" s="24"/>
      <c r="E304" s="24"/>
      <c r="F304" s="24"/>
      <c r="G304" s="24"/>
    </row>
    <row r="305" spans="1:7" ht="15.75" customHeight="1">
      <c r="A305" s="24"/>
      <c r="B305" s="24"/>
      <c r="C305" s="24"/>
      <c r="D305" s="24"/>
      <c r="E305" s="24"/>
      <c r="F305" s="24"/>
      <c r="G305" s="24"/>
    </row>
    <row r="306" spans="1:7" ht="15.75" customHeight="1">
      <c r="A306" s="24"/>
      <c r="B306" s="24"/>
      <c r="C306" s="24"/>
      <c r="D306" s="24"/>
      <c r="E306" s="24"/>
      <c r="F306" s="24"/>
      <c r="G306" s="24"/>
    </row>
    <row r="307" spans="1:7" ht="15.75" customHeight="1">
      <c r="A307" s="24"/>
      <c r="B307" s="24"/>
      <c r="C307" s="24"/>
      <c r="D307" s="24"/>
      <c r="E307" s="24"/>
      <c r="F307" s="24"/>
      <c r="G307" s="24"/>
    </row>
    <row r="308" spans="1:7" ht="15.75" customHeight="1">
      <c r="A308" s="24"/>
      <c r="B308" s="24"/>
      <c r="C308" s="24"/>
      <c r="D308" s="24"/>
      <c r="E308" s="24"/>
      <c r="F308" s="24"/>
      <c r="G308" s="24"/>
    </row>
    <row r="309" spans="1:7" ht="15.75" customHeight="1">
      <c r="A309" s="24"/>
      <c r="B309" s="24"/>
      <c r="C309" s="24"/>
      <c r="D309" s="24"/>
      <c r="E309" s="24"/>
      <c r="F309" s="24"/>
      <c r="G309" s="24"/>
    </row>
    <row r="310" spans="1:7" ht="15.75" customHeight="1">
      <c r="A310" s="24"/>
      <c r="B310" s="24"/>
      <c r="C310" s="24"/>
      <c r="D310" s="24"/>
      <c r="E310" s="24"/>
      <c r="F310" s="24"/>
      <c r="G310" s="24"/>
    </row>
    <row r="311" spans="1:7" ht="15.75" customHeight="1">
      <c r="A311" s="24"/>
      <c r="B311" s="24"/>
      <c r="C311" s="24"/>
      <c r="D311" s="24"/>
      <c r="E311" s="24"/>
      <c r="F311" s="24"/>
      <c r="G311" s="24"/>
    </row>
    <row r="312" spans="1:7" ht="15.75" customHeight="1">
      <c r="A312" s="24"/>
      <c r="B312" s="24"/>
      <c r="C312" s="24"/>
      <c r="D312" s="24"/>
      <c r="E312" s="24"/>
      <c r="F312" s="24"/>
      <c r="G312" s="24"/>
    </row>
    <row r="313" spans="1:7" ht="15.75" customHeight="1">
      <c r="A313" s="24"/>
      <c r="B313" s="24"/>
      <c r="C313" s="24"/>
      <c r="D313" s="24"/>
      <c r="E313" s="24"/>
      <c r="F313" s="24"/>
      <c r="G313" s="24"/>
    </row>
    <row r="314" spans="1:7" ht="15.75" customHeight="1">
      <c r="A314" s="24"/>
      <c r="B314" s="24"/>
      <c r="C314" s="24"/>
      <c r="D314" s="24"/>
      <c r="E314" s="24"/>
      <c r="F314" s="24"/>
      <c r="G314" s="24"/>
    </row>
    <row r="315" spans="1:7" ht="15.75" customHeight="1">
      <c r="A315" s="24"/>
      <c r="B315" s="24"/>
      <c r="C315" s="24"/>
      <c r="D315" s="24"/>
      <c r="E315" s="24"/>
      <c r="F315" s="24"/>
      <c r="G315" s="24"/>
    </row>
    <row r="316" spans="1:7" ht="15.75" customHeight="1">
      <c r="A316" s="24"/>
      <c r="B316" s="24"/>
      <c r="C316" s="24"/>
      <c r="D316" s="24"/>
      <c r="E316" s="24"/>
      <c r="F316" s="24"/>
      <c r="G316" s="24"/>
    </row>
    <row r="317" spans="1:7" ht="15.75" customHeight="1">
      <c r="A317" s="24"/>
      <c r="B317" s="24"/>
      <c r="C317" s="24"/>
      <c r="D317" s="24"/>
      <c r="E317" s="24"/>
      <c r="F317" s="24"/>
      <c r="G317" s="24"/>
    </row>
    <row r="318" spans="1:7" ht="15.75" customHeight="1">
      <c r="A318" s="24"/>
      <c r="B318" s="24"/>
      <c r="C318" s="24"/>
      <c r="D318" s="24"/>
      <c r="E318" s="24"/>
      <c r="F318" s="24"/>
      <c r="G318" s="24"/>
    </row>
    <row r="319" spans="1:7" ht="15.75" customHeight="1">
      <c r="A319" s="24"/>
      <c r="B319" s="24"/>
      <c r="C319" s="24"/>
      <c r="D319" s="24"/>
      <c r="E319" s="24"/>
      <c r="F319" s="24"/>
      <c r="G319" s="24"/>
    </row>
    <row r="320" spans="1:7" ht="15.75" customHeight="1">
      <c r="A320" s="24"/>
      <c r="B320" s="24"/>
      <c r="C320" s="24"/>
      <c r="D320" s="24"/>
      <c r="E320" s="24"/>
      <c r="F320" s="24"/>
      <c r="G320" s="24"/>
    </row>
    <row r="321" spans="1:7" ht="15.75" customHeight="1">
      <c r="A321" s="24"/>
      <c r="B321" s="24"/>
      <c r="C321" s="24"/>
      <c r="D321" s="24"/>
      <c r="E321" s="24"/>
      <c r="F321" s="24"/>
      <c r="G321" s="24"/>
    </row>
    <row r="322" spans="1:7" ht="15.75" customHeight="1">
      <c r="A322" s="24"/>
      <c r="B322" s="24"/>
      <c r="C322" s="24"/>
      <c r="D322" s="24"/>
      <c r="E322" s="24"/>
      <c r="F322" s="24"/>
      <c r="G322" s="24"/>
    </row>
    <row r="323" spans="1:7" ht="15.75" customHeight="1">
      <c r="A323" s="24"/>
      <c r="B323" s="24"/>
      <c r="C323" s="24"/>
      <c r="D323" s="24"/>
      <c r="E323" s="24"/>
      <c r="F323" s="24"/>
      <c r="G323" s="24"/>
    </row>
    <row r="324" spans="1:7" ht="15.75" customHeight="1">
      <c r="A324" s="24"/>
      <c r="B324" s="24"/>
      <c r="C324" s="24"/>
      <c r="D324" s="24"/>
      <c r="E324" s="24"/>
      <c r="F324" s="24"/>
      <c r="G324" s="24"/>
    </row>
    <row r="325" spans="1:7" ht="15.75" customHeight="1">
      <c r="A325" s="24"/>
      <c r="B325" s="24"/>
      <c r="C325" s="24"/>
      <c r="D325" s="24"/>
      <c r="E325" s="24"/>
      <c r="F325" s="24"/>
      <c r="G325" s="24"/>
    </row>
    <row r="326" spans="1:7" ht="15.75" customHeight="1">
      <c r="A326" s="24"/>
      <c r="B326" s="24"/>
      <c r="C326" s="24"/>
      <c r="D326" s="24"/>
      <c r="E326" s="24"/>
      <c r="F326" s="24"/>
      <c r="G326" s="24"/>
    </row>
    <row r="327" spans="1:7" ht="15.75" customHeight="1">
      <c r="A327" s="24"/>
      <c r="B327" s="24"/>
      <c r="C327" s="24"/>
      <c r="D327" s="24"/>
      <c r="E327" s="24"/>
      <c r="F327" s="24"/>
      <c r="G327" s="24"/>
    </row>
    <row r="328" spans="1:7" ht="15.75" customHeight="1">
      <c r="A328" s="24"/>
      <c r="B328" s="24"/>
      <c r="C328" s="24"/>
      <c r="D328" s="24"/>
      <c r="E328" s="24"/>
      <c r="F328" s="24"/>
      <c r="G328" s="24"/>
    </row>
    <row r="329" spans="1:7" ht="15.75" customHeight="1">
      <c r="A329" s="24"/>
      <c r="B329" s="24"/>
      <c r="C329" s="24"/>
      <c r="D329" s="24"/>
      <c r="E329" s="24"/>
      <c r="F329" s="24"/>
      <c r="G329" s="24"/>
    </row>
    <row r="330" spans="1:7" ht="15.75" customHeight="1">
      <c r="A330" s="24"/>
      <c r="B330" s="24"/>
      <c r="C330" s="24"/>
      <c r="D330" s="24"/>
      <c r="E330" s="24"/>
      <c r="F330" s="24"/>
      <c r="G330" s="24"/>
    </row>
    <row r="331" spans="1:7" ht="15.75" customHeight="1">
      <c r="A331" s="24"/>
      <c r="B331" s="24"/>
      <c r="C331" s="24"/>
      <c r="D331" s="24"/>
      <c r="E331" s="24"/>
      <c r="F331" s="24"/>
      <c r="G331" s="24"/>
    </row>
    <row r="332" spans="1:7" ht="15.75" customHeight="1">
      <c r="A332" s="24"/>
      <c r="B332" s="24"/>
      <c r="C332" s="24"/>
      <c r="D332" s="24"/>
      <c r="E332" s="24"/>
      <c r="F332" s="24"/>
      <c r="G332" s="24"/>
    </row>
    <row r="333" spans="1:7" ht="15.75" customHeight="1">
      <c r="A333" s="24"/>
      <c r="B333" s="24"/>
      <c r="C333" s="24"/>
      <c r="D333" s="24"/>
      <c r="E333" s="24"/>
      <c r="F333" s="24"/>
      <c r="G333" s="24"/>
    </row>
    <row r="334" spans="1:7" ht="15.75" customHeight="1">
      <c r="A334" s="24"/>
      <c r="B334" s="24"/>
      <c r="C334" s="24"/>
      <c r="D334" s="24"/>
      <c r="E334" s="24"/>
      <c r="F334" s="24"/>
      <c r="G334" s="24"/>
    </row>
    <row r="335" spans="1:7" ht="15.75" customHeight="1">
      <c r="A335" s="24"/>
      <c r="B335" s="24"/>
      <c r="C335" s="24"/>
      <c r="D335" s="24"/>
      <c r="E335" s="24"/>
      <c r="F335" s="24"/>
      <c r="G335" s="24"/>
    </row>
    <row r="336" spans="1:7" ht="15.75" customHeight="1">
      <c r="A336" s="24"/>
      <c r="B336" s="24"/>
      <c r="C336" s="24"/>
      <c r="D336" s="24"/>
      <c r="E336" s="24"/>
      <c r="F336" s="24"/>
      <c r="G336" s="24"/>
    </row>
    <row r="337" spans="1:7" ht="15.75" customHeight="1">
      <c r="A337" s="24"/>
      <c r="B337" s="24"/>
      <c r="C337" s="24"/>
      <c r="D337" s="24"/>
      <c r="E337" s="24"/>
      <c r="F337" s="24"/>
      <c r="G337" s="24"/>
    </row>
    <row r="338" spans="1:7" ht="15.75" customHeight="1">
      <c r="A338" s="24"/>
      <c r="B338" s="24"/>
      <c r="C338" s="24"/>
      <c r="D338" s="24"/>
      <c r="E338" s="24"/>
      <c r="F338" s="24"/>
      <c r="G338" s="24"/>
    </row>
    <row r="339" spans="1:7" ht="15.75" customHeight="1">
      <c r="A339" s="24"/>
      <c r="B339" s="24"/>
      <c r="C339" s="24"/>
      <c r="D339" s="24"/>
      <c r="E339" s="24"/>
      <c r="F339" s="24"/>
      <c r="G339" s="24"/>
    </row>
    <row r="340" spans="1:7" ht="15.75" customHeight="1">
      <c r="A340" s="24"/>
      <c r="B340" s="24"/>
      <c r="C340" s="24"/>
      <c r="D340" s="24"/>
      <c r="E340" s="24"/>
      <c r="F340" s="24"/>
      <c r="G340" s="24"/>
    </row>
    <row r="341" spans="1:7" ht="15.75" customHeight="1">
      <c r="A341" s="24"/>
      <c r="B341" s="24"/>
      <c r="C341" s="24"/>
      <c r="D341" s="24"/>
      <c r="E341" s="24"/>
      <c r="F341" s="24"/>
      <c r="G341" s="24"/>
    </row>
    <row r="342" spans="1:7" ht="15.75" customHeight="1">
      <c r="A342" s="24"/>
      <c r="B342" s="24"/>
      <c r="C342" s="24"/>
      <c r="D342" s="24"/>
      <c r="E342" s="24"/>
      <c r="F342" s="24"/>
      <c r="G342" s="24"/>
    </row>
    <row r="343" spans="1:7" ht="15.75" customHeight="1">
      <c r="A343" s="24"/>
      <c r="B343" s="24"/>
      <c r="C343" s="24"/>
      <c r="D343" s="24"/>
      <c r="E343" s="24"/>
      <c r="F343" s="24"/>
      <c r="G343" s="24"/>
    </row>
    <row r="344" spans="1:7" ht="15.75" customHeight="1">
      <c r="A344" s="24"/>
      <c r="B344" s="24"/>
      <c r="C344" s="24"/>
      <c r="D344" s="24"/>
      <c r="E344" s="24"/>
      <c r="F344" s="24"/>
      <c r="G344" s="24"/>
    </row>
    <row r="345" spans="1:7" ht="15.75" customHeight="1">
      <c r="A345" s="24"/>
      <c r="B345" s="24"/>
      <c r="C345" s="24"/>
      <c r="D345" s="24"/>
      <c r="E345" s="24"/>
      <c r="F345" s="24"/>
      <c r="G345" s="24"/>
    </row>
    <row r="346" spans="1:7" ht="15.75" customHeight="1">
      <c r="A346" s="24"/>
      <c r="B346" s="24"/>
      <c r="C346" s="24"/>
      <c r="D346" s="24"/>
      <c r="E346" s="24"/>
      <c r="F346" s="24"/>
      <c r="G346" s="24"/>
    </row>
    <row r="347" spans="1:7" ht="15.75" customHeight="1">
      <c r="A347" s="24"/>
      <c r="B347" s="24"/>
      <c r="C347" s="24"/>
      <c r="D347" s="24"/>
      <c r="E347" s="24"/>
      <c r="F347" s="24"/>
      <c r="G347" s="24"/>
    </row>
    <row r="348" spans="1:7" ht="15.75" customHeight="1">
      <c r="A348" s="24"/>
      <c r="B348" s="24"/>
      <c r="C348" s="24"/>
      <c r="D348" s="24"/>
      <c r="E348" s="24"/>
      <c r="F348" s="24"/>
      <c r="G348" s="24"/>
    </row>
    <row r="349" spans="1:7" ht="15.75" customHeight="1">
      <c r="A349" s="24"/>
      <c r="B349" s="24"/>
      <c r="C349" s="24"/>
      <c r="D349" s="24"/>
      <c r="E349" s="24"/>
      <c r="F349" s="24"/>
      <c r="G349" s="24"/>
    </row>
    <row r="350" spans="1:7" ht="15.75" customHeight="1">
      <c r="A350" s="24"/>
      <c r="B350" s="24"/>
      <c r="C350" s="24"/>
      <c r="D350" s="24"/>
      <c r="E350" s="24"/>
      <c r="F350" s="24"/>
      <c r="G350" s="24"/>
    </row>
    <row r="351" spans="1:7" ht="15.75" customHeight="1">
      <c r="A351" s="24"/>
      <c r="B351" s="24"/>
      <c r="C351" s="24"/>
      <c r="D351" s="24"/>
      <c r="E351" s="24"/>
      <c r="F351" s="24"/>
      <c r="G351" s="24"/>
    </row>
    <row r="352" spans="1:7" ht="15.75" customHeight="1">
      <c r="A352" s="24"/>
      <c r="B352" s="24"/>
      <c r="C352" s="24"/>
      <c r="D352" s="24"/>
      <c r="E352" s="24"/>
      <c r="F352" s="24"/>
      <c r="G352" s="24"/>
    </row>
    <row r="353" spans="1:7" ht="15.75" customHeight="1">
      <c r="A353" s="24"/>
      <c r="B353" s="24"/>
      <c r="C353" s="24"/>
      <c r="D353" s="24"/>
      <c r="E353" s="24"/>
      <c r="F353" s="24"/>
      <c r="G353" s="24"/>
    </row>
    <row r="354" spans="1:7" ht="15.75" customHeight="1">
      <c r="A354" s="24"/>
      <c r="B354" s="24"/>
      <c r="C354" s="24"/>
      <c r="D354" s="24"/>
      <c r="E354" s="24"/>
      <c r="F354" s="24"/>
      <c r="G354" s="24"/>
    </row>
    <row r="355" spans="1:7" ht="15.75" customHeight="1">
      <c r="A355" s="24"/>
      <c r="B355" s="24"/>
      <c r="C355" s="24"/>
      <c r="D355" s="24"/>
      <c r="E355" s="24"/>
      <c r="F355" s="24"/>
      <c r="G355" s="24"/>
    </row>
    <row r="356" spans="1:7" ht="15.75" customHeight="1">
      <c r="A356" s="24"/>
      <c r="B356" s="24"/>
      <c r="C356" s="24"/>
      <c r="D356" s="24"/>
      <c r="E356" s="24"/>
      <c r="F356" s="24"/>
      <c r="G356" s="24"/>
    </row>
    <row r="357" spans="1:7" ht="15.75" customHeight="1">
      <c r="A357" s="24"/>
      <c r="B357" s="24"/>
      <c r="C357" s="24"/>
      <c r="D357" s="24"/>
      <c r="E357" s="24"/>
      <c r="F357" s="24"/>
      <c r="G357" s="24"/>
    </row>
    <row r="358" spans="1:7" ht="15.75" customHeight="1">
      <c r="A358" s="24"/>
      <c r="B358" s="24"/>
      <c r="C358" s="24"/>
      <c r="D358" s="24"/>
      <c r="E358" s="24"/>
      <c r="F358" s="24"/>
      <c r="G358" s="24"/>
    </row>
    <row r="359" spans="1:7" ht="15.75" customHeight="1">
      <c r="A359" s="24"/>
      <c r="B359" s="24"/>
      <c r="C359" s="24"/>
      <c r="D359" s="24"/>
      <c r="E359" s="24"/>
      <c r="F359" s="24"/>
      <c r="G359" s="24"/>
    </row>
    <row r="360" spans="1:7" ht="15.75" customHeight="1">
      <c r="A360" s="24"/>
      <c r="B360" s="24"/>
      <c r="C360" s="24"/>
      <c r="D360" s="24"/>
      <c r="E360" s="24"/>
      <c r="F360" s="24"/>
      <c r="G360" s="24"/>
    </row>
    <row r="361" spans="1:7" ht="15.75" customHeight="1">
      <c r="A361" s="24"/>
      <c r="B361" s="24"/>
      <c r="C361" s="24"/>
      <c r="D361" s="24"/>
      <c r="E361" s="24"/>
      <c r="F361" s="24"/>
      <c r="G361" s="24"/>
    </row>
    <row r="362" spans="1:7" ht="15.75" customHeight="1">
      <c r="A362" s="24"/>
      <c r="B362" s="24"/>
      <c r="C362" s="24"/>
      <c r="D362" s="24"/>
      <c r="E362" s="24"/>
      <c r="F362" s="24"/>
      <c r="G362" s="24"/>
    </row>
    <row r="363" spans="1:7" ht="15.75" customHeight="1">
      <c r="A363" s="24"/>
      <c r="B363" s="24"/>
      <c r="C363" s="24"/>
      <c r="D363" s="24"/>
      <c r="E363" s="24"/>
      <c r="F363" s="24"/>
      <c r="G363" s="24"/>
    </row>
    <row r="364" spans="1:7" ht="15.75" customHeight="1">
      <c r="A364" s="24"/>
      <c r="B364" s="24"/>
      <c r="C364" s="24"/>
      <c r="D364" s="24"/>
      <c r="E364" s="24"/>
      <c r="F364" s="24"/>
      <c r="G364" s="24"/>
    </row>
    <row r="365" spans="1:7" ht="15.75" customHeight="1">
      <c r="A365" s="24"/>
      <c r="B365" s="24"/>
      <c r="C365" s="24"/>
      <c r="D365" s="24"/>
      <c r="E365" s="24"/>
      <c r="F365" s="24"/>
      <c r="G365" s="24"/>
    </row>
    <row r="366" spans="1:7" ht="15.75" customHeight="1">
      <c r="A366" s="24"/>
      <c r="B366" s="24"/>
      <c r="C366" s="24"/>
      <c r="D366" s="24"/>
      <c r="E366" s="24"/>
      <c r="F366" s="24"/>
      <c r="G366" s="24"/>
    </row>
    <row r="367" spans="1:7" ht="15.75" customHeight="1">
      <c r="A367" s="24"/>
      <c r="B367" s="24"/>
      <c r="C367" s="24"/>
      <c r="D367" s="24"/>
      <c r="E367" s="24"/>
      <c r="F367" s="24"/>
      <c r="G367" s="24"/>
    </row>
    <row r="368" spans="1:7" ht="15.75" customHeight="1">
      <c r="A368" s="24"/>
      <c r="B368" s="24"/>
      <c r="C368" s="24"/>
      <c r="D368" s="24"/>
      <c r="E368" s="24"/>
      <c r="F368" s="24"/>
      <c r="G368" s="24"/>
    </row>
    <row r="369" spans="1:7" ht="15.75" customHeight="1">
      <c r="A369" s="24"/>
      <c r="B369" s="24"/>
      <c r="C369" s="24"/>
      <c r="D369" s="24"/>
      <c r="E369" s="24"/>
      <c r="F369" s="24"/>
      <c r="G369" s="24"/>
    </row>
    <row r="370" spans="1:7" ht="15.75" customHeight="1">
      <c r="A370" s="24"/>
      <c r="B370" s="24"/>
      <c r="C370" s="24"/>
      <c r="D370" s="24"/>
      <c r="E370" s="24"/>
      <c r="F370" s="24"/>
      <c r="G370" s="24"/>
    </row>
    <row r="371" spans="1:7" ht="15.75" customHeight="1">
      <c r="A371" s="24"/>
      <c r="B371" s="24"/>
      <c r="C371" s="24"/>
      <c r="D371" s="24"/>
      <c r="E371" s="24"/>
      <c r="F371" s="24"/>
      <c r="G371" s="24"/>
    </row>
    <row r="372" spans="1:7" ht="15.75" customHeight="1">
      <c r="A372" s="24"/>
      <c r="B372" s="24"/>
      <c r="C372" s="24"/>
      <c r="D372" s="24"/>
      <c r="E372" s="24"/>
      <c r="F372" s="24"/>
      <c r="G372" s="24"/>
    </row>
    <row r="373" spans="1:7" ht="15.75" customHeight="1">
      <c r="A373" s="24"/>
      <c r="B373" s="24"/>
      <c r="C373" s="24"/>
      <c r="D373" s="24"/>
      <c r="E373" s="24"/>
      <c r="F373" s="24"/>
      <c r="G373" s="24"/>
    </row>
    <row r="374" spans="1:7" ht="15.75" customHeight="1">
      <c r="A374" s="24"/>
      <c r="B374" s="24"/>
      <c r="C374" s="24"/>
      <c r="D374" s="24"/>
      <c r="E374" s="24"/>
      <c r="F374" s="24"/>
      <c r="G374" s="24"/>
    </row>
    <row r="375" spans="1:7" ht="15.75" customHeight="1">
      <c r="A375" s="24"/>
      <c r="B375" s="24"/>
      <c r="C375" s="24"/>
      <c r="D375" s="24"/>
      <c r="E375" s="24"/>
      <c r="F375" s="24"/>
      <c r="G375" s="24"/>
    </row>
    <row r="376" spans="1:7" ht="15.75" customHeight="1">
      <c r="A376" s="24"/>
      <c r="B376" s="24"/>
      <c r="C376" s="24"/>
      <c r="D376" s="24"/>
      <c r="E376" s="24"/>
      <c r="F376" s="24"/>
      <c r="G376" s="24"/>
    </row>
    <row r="377" spans="1:7" ht="15.75" customHeight="1">
      <c r="A377" s="24"/>
      <c r="B377" s="24"/>
      <c r="C377" s="24"/>
      <c r="D377" s="24"/>
      <c r="E377" s="24"/>
      <c r="F377" s="24"/>
      <c r="G377" s="24"/>
    </row>
    <row r="378" spans="1:7" ht="15.75" customHeight="1">
      <c r="A378" s="24"/>
      <c r="B378" s="24"/>
      <c r="C378" s="24"/>
      <c r="D378" s="24"/>
      <c r="E378" s="24"/>
      <c r="F378" s="24"/>
      <c r="G378" s="24"/>
    </row>
    <row r="379" spans="1:7" ht="15.75" customHeight="1">
      <c r="A379" s="24"/>
      <c r="B379" s="24"/>
      <c r="C379" s="24"/>
      <c r="D379" s="24"/>
      <c r="E379" s="24"/>
      <c r="F379" s="24"/>
      <c r="G379" s="24"/>
    </row>
    <row r="380" spans="1:7" ht="15.75" customHeight="1">
      <c r="A380" s="24"/>
      <c r="B380" s="24"/>
      <c r="C380" s="24"/>
      <c r="D380" s="24"/>
      <c r="E380" s="24"/>
      <c r="F380" s="24"/>
      <c r="G380" s="24"/>
    </row>
    <row r="381" spans="1:7" ht="15.75" customHeight="1">
      <c r="A381" s="24"/>
      <c r="B381" s="24"/>
      <c r="C381" s="24"/>
      <c r="D381" s="24"/>
      <c r="E381" s="24"/>
      <c r="F381" s="24"/>
      <c r="G381" s="24"/>
    </row>
    <row r="382" spans="1:7" ht="15.75" customHeight="1">
      <c r="A382" s="24"/>
      <c r="B382" s="24"/>
      <c r="C382" s="24"/>
      <c r="D382" s="24"/>
      <c r="E382" s="24"/>
      <c r="F382" s="24"/>
      <c r="G382" s="24"/>
    </row>
    <row r="383" spans="1:7" ht="15.75" customHeight="1">
      <c r="A383" s="24"/>
      <c r="B383" s="24"/>
      <c r="C383" s="24"/>
      <c r="D383" s="24"/>
      <c r="E383" s="24"/>
      <c r="F383" s="24"/>
      <c r="G383" s="24"/>
    </row>
    <row r="384" spans="1:7" ht="15.75" customHeight="1">
      <c r="A384" s="24"/>
      <c r="B384" s="24"/>
      <c r="C384" s="24"/>
      <c r="D384" s="24"/>
      <c r="E384" s="24"/>
      <c r="F384" s="24"/>
      <c r="G384" s="24"/>
    </row>
    <row r="385" spans="1:7" ht="15.75" customHeight="1">
      <c r="A385" s="24"/>
      <c r="B385" s="24"/>
      <c r="C385" s="24"/>
      <c r="D385" s="24"/>
      <c r="E385" s="24"/>
      <c r="F385" s="24"/>
      <c r="G385" s="24"/>
    </row>
    <row r="386" spans="1:7" ht="15.75" customHeight="1">
      <c r="A386" s="24"/>
      <c r="B386" s="24"/>
      <c r="C386" s="24"/>
      <c r="D386" s="24"/>
      <c r="E386" s="24"/>
      <c r="F386" s="24"/>
      <c r="G386" s="24"/>
    </row>
    <row r="387" spans="1:7" ht="15.75" customHeight="1">
      <c r="A387" s="24"/>
      <c r="B387" s="24"/>
      <c r="C387" s="24"/>
      <c r="D387" s="24"/>
      <c r="E387" s="24"/>
      <c r="F387" s="24"/>
      <c r="G387" s="24"/>
    </row>
    <row r="388" spans="1:7" ht="15.75" customHeight="1">
      <c r="A388" s="24"/>
      <c r="B388" s="24"/>
      <c r="C388" s="24"/>
      <c r="D388" s="24"/>
      <c r="E388" s="24"/>
      <c r="F388" s="24"/>
      <c r="G388" s="24"/>
    </row>
    <row r="389" spans="1:7" ht="15.75" customHeight="1">
      <c r="A389" s="24"/>
      <c r="B389" s="24"/>
      <c r="C389" s="24"/>
      <c r="D389" s="24"/>
      <c r="E389" s="24"/>
      <c r="F389" s="24"/>
      <c r="G389" s="24"/>
    </row>
    <row r="390" spans="1:7" ht="15.75" customHeight="1">
      <c r="A390" s="24"/>
      <c r="B390" s="24"/>
      <c r="C390" s="24"/>
      <c r="D390" s="24"/>
      <c r="E390" s="24"/>
      <c r="F390" s="24"/>
      <c r="G390" s="24"/>
    </row>
    <row r="391" spans="1:7" ht="15.75" customHeight="1">
      <c r="A391" s="24"/>
      <c r="B391" s="24"/>
      <c r="C391" s="24"/>
      <c r="D391" s="24"/>
      <c r="E391" s="24"/>
      <c r="F391" s="24"/>
      <c r="G391" s="24"/>
    </row>
    <row r="392" spans="1:7" ht="15.75" customHeight="1">
      <c r="A392" s="24"/>
      <c r="B392" s="24"/>
      <c r="C392" s="24"/>
      <c r="D392" s="24"/>
      <c r="E392" s="24"/>
      <c r="F392" s="24"/>
      <c r="G392" s="24"/>
    </row>
    <row r="393" spans="1:7" ht="15.75" customHeight="1">
      <c r="A393" s="24"/>
      <c r="B393" s="24"/>
      <c r="C393" s="24"/>
      <c r="D393" s="24"/>
      <c r="E393" s="24"/>
      <c r="F393" s="24"/>
      <c r="G393" s="24"/>
    </row>
    <row r="394" spans="1:7" ht="15.75" customHeight="1">
      <c r="A394" s="24"/>
      <c r="B394" s="24"/>
      <c r="C394" s="24"/>
      <c r="D394" s="24"/>
      <c r="E394" s="24"/>
      <c r="F394" s="24"/>
      <c r="G394" s="24"/>
    </row>
    <row r="395" spans="1:7" ht="15.75" customHeight="1">
      <c r="A395" s="24"/>
      <c r="B395" s="24"/>
      <c r="C395" s="24"/>
      <c r="D395" s="24"/>
      <c r="E395" s="24"/>
      <c r="F395" s="24"/>
      <c r="G395" s="24"/>
    </row>
    <row r="396" spans="1:7" ht="15.75" customHeight="1">
      <c r="A396" s="24"/>
      <c r="B396" s="24"/>
      <c r="C396" s="24"/>
      <c r="D396" s="24"/>
      <c r="E396" s="24"/>
      <c r="F396" s="24"/>
      <c r="G396" s="24"/>
    </row>
    <row r="397" spans="1:7" ht="15.75" customHeight="1">
      <c r="A397" s="24"/>
      <c r="B397" s="24"/>
      <c r="C397" s="24"/>
      <c r="D397" s="24"/>
      <c r="E397" s="24"/>
      <c r="F397" s="24"/>
      <c r="G397" s="24"/>
    </row>
    <row r="398" spans="1:7" ht="15.75" customHeight="1">
      <c r="A398" s="24"/>
      <c r="B398" s="24"/>
      <c r="C398" s="24"/>
      <c r="D398" s="24"/>
      <c r="E398" s="24"/>
      <c r="F398" s="24"/>
      <c r="G398" s="24"/>
    </row>
    <row r="399" spans="1:7" ht="15.75" customHeight="1">
      <c r="A399" s="24"/>
      <c r="B399" s="24"/>
      <c r="C399" s="24"/>
      <c r="D399" s="24"/>
      <c r="E399" s="24"/>
      <c r="F399" s="24"/>
      <c r="G399" s="24"/>
    </row>
    <row r="400" spans="1:7" ht="15.75" customHeight="1">
      <c r="A400" s="24"/>
      <c r="B400" s="24"/>
      <c r="C400" s="24"/>
      <c r="D400" s="24"/>
      <c r="E400" s="24"/>
      <c r="F400" s="24"/>
      <c r="G400" s="24"/>
    </row>
    <row r="401" spans="1:7" ht="15.75" customHeight="1">
      <c r="A401" s="24"/>
      <c r="B401" s="24"/>
      <c r="C401" s="24"/>
      <c r="D401" s="24"/>
      <c r="E401" s="24"/>
      <c r="F401" s="24"/>
      <c r="G401" s="24"/>
    </row>
    <row r="402" spans="1:7" ht="15.75" customHeight="1">
      <c r="A402" s="24"/>
      <c r="B402" s="24"/>
      <c r="C402" s="24"/>
      <c r="D402" s="24"/>
      <c r="E402" s="24"/>
      <c r="F402" s="24"/>
      <c r="G402" s="24"/>
    </row>
    <row r="403" spans="1:7" ht="15.75" customHeight="1">
      <c r="A403" s="24"/>
      <c r="B403" s="24"/>
      <c r="C403" s="24"/>
      <c r="D403" s="24"/>
      <c r="E403" s="24"/>
      <c r="F403" s="24"/>
      <c r="G403" s="24"/>
    </row>
    <row r="404" spans="1:7" ht="15.75" customHeight="1">
      <c r="A404" s="24"/>
      <c r="B404" s="24"/>
      <c r="C404" s="24"/>
      <c r="D404" s="24"/>
      <c r="E404" s="24"/>
      <c r="F404" s="24"/>
      <c r="G404" s="24"/>
    </row>
    <row r="405" spans="1:7" ht="15.75" customHeight="1">
      <c r="A405" s="24"/>
      <c r="B405" s="24"/>
      <c r="C405" s="24"/>
      <c r="D405" s="24"/>
      <c r="E405" s="24"/>
      <c r="F405" s="24"/>
      <c r="G405" s="24"/>
    </row>
    <row r="406" spans="1:7" ht="15.75" customHeight="1">
      <c r="A406" s="24"/>
      <c r="B406" s="24"/>
      <c r="C406" s="24"/>
      <c r="D406" s="24"/>
      <c r="E406" s="24"/>
      <c r="F406" s="24"/>
      <c r="G406" s="24"/>
    </row>
    <row r="407" spans="1:7" ht="15.75" customHeight="1">
      <c r="A407" s="24"/>
      <c r="B407" s="24"/>
      <c r="C407" s="24"/>
      <c r="D407" s="24"/>
      <c r="E407" s="24"/>
      <c r="F407" s="24"/>
      <c r="G407" s="24"/>
    </row>
    <row r="408" spans="1:7" ht="15.75" customHeight="1">
      <c r="A408" s="24"/>
      <c r="B408" s="24"/>
      <c r="C408" s="24"/>
      <c r="D408" s="24"/>
      <c r="E408" s="24"/>
      <c r="F408" s="24"/>
      <c r="G408" s="24"/>
    </row>
    <row r="409" spans="1:7" ht="15.75" customHeight="1">
      <c r="A409" s="24"/>
      <c r="B409" s="24"/>
      <c r="C409" s="24"/>
      <c r="D409" s="24"/>
      <c r="E409" s="24"/>
      <c r="F409" s="24"/>
      <c r="G409" s="24"/>
    </row>
    <row r="410" spans="1:7" ht="15.75" customHeight="1">
      <c r="A410" s="24"/>
      <c r="B410" s="24"/>
      <c r="C410" s="24"/>
      <c r="D410" s="24"/>
      <c r="E410" s="24"/>
      <c r="F410" s="24"/>
      <c r="G410" s="24"/>
    </row>
    <row r="411" spans="1:7" ht="15.75" customHeight="1">
      <c r="A411" s="24"/>
      <c r="B411" s="24"/>
      <c r="C411" s="24"/>
      <c r="D411" s="24"/>
      <c r="E411" s="24"/>
      <c r="F411" s="24"/>
      <c r="G411" s="24"/>
    </row>
    <row r="412" spans="1:7" ht="15.75" customHeight="1">
      <c r="A412" s="24"/>
      <c r="B412" s="24"/>
      <c r="C412" s="24"/>
      <c r="D412" s="24"/>
      <c r="E412" s="24"/>
      <c r="F412" s="24"/>
      <c r="G412" s="24"/>
    </row>
    <row r="413" spans="1:7" ht="15.75" customHeight="1">
      <c r="A413" s="24"/>
      <c r="B413" s="24"/>
      <c r="C413" s="24"/>
      <c r="D413" s="24"/>
      <c r="E413" s="24"/>
      <c r="F413" s="24"/>
      <c r="G413" s="24"/>
    </row>
    <row r="414" spans="1:7" ht="15.75" customHeight="1">
      <c r="A414" s="24"/>
      <c r="B414" s="24"/>
      <c r="C414" s="24"/>
      <c r="D414" s="24"/>
      <c r="E414" s="24"/>
      <c r="F414" s="24"/>
      <c r="G414" s="24"/>
    </row>
    <row r="415" spans="1:7" ht="15.75" customHeight="1">
      <c r="A415" s="24"/>
      <c r="B415" s="24"/>
      <c r="C415" s="24"/>
      <c r="D415" s="24"/>
      <c r="E415" s="24"/>
      <c r="F415" s="24"/>
      <c r="G415" s="24"/>
    </row>
    <row r="416" spans="1:7" ht="15.75" customHeight="1">
      <c r="A416" s="24"/>
      <c r="B416" s="24"/>
      <c r="C416" s="24"/>
      <c r="D416" s="24"/>
      <c r="E416" s="24"/>
      <c r="F416" s="24"/>
      <c r="G416" s="24"/>
    </row>
    <row r="417" spans="1:7" ht="15.75" customHeight="1">
      <c r="A417" s="24"/>
      <c r="B417" s="24"/>
      <c r="C417" s="24"/>
      <c r="D417" s="24"/>
      <c r="E417" s="24"/>
      <c r="F417" s="24"/>
      <c r="G417" s="24"/>
    </row>
    <row r="418" spans="1:7" ht="15.75" customHeight="1">
      <c r="A418" s="24"/>
      <c r="B418" s="24"/>
      <c r="C418" s="24"/>
      <c r="D418" s="24"/>
      <c r="E418" s="24"/>
      <c r="F418" s="24"/>
      <c r="G418" s="24"/>
    </row>
    <row r="419" spans="1:7" ht="15.75" customHeight="1">
      <c r="A419" s="24"/>
      <c r="B419" s="24"/>
      <c r="C419" s="24"/>
      <c r="D419" s="24"/>
      <c r="E419" s="24"/>
      <c r="F419" s="24"/>
      <c r="G419" s="24"/>
    </row>
    <row r="420" spans="1:7" ht="15.75" customHeight="1">
      <c r="A420" s="24"/>
      <c r="B420" s="24"/>
      <c r="C420" s="24"/>
      <c r="D420" s="24"/>
      <c r="E420" s="24"/>
      <c r="F420" s="24"/>
      <c r="G420" s="24"/>
    </row>
    <row r="421" spans="1:7" ht="15.75" customHeight="1">
      <c r="A421" s="24"/>
      <c r="B421" s="24"/>
      <c r="C421" s="24"/>
      <c r="D421" s="24"/>
      <c r="E421" s="24"/>
      <c r="F421" s="24"/>
      <c r="G421" s="24"/>
    </row>
    <row r="422" spans="1:7" ht="15.75" customHeight="1">
      <c r="A422" s="24"/>
      <c r="B422" s="24"/>
      <c r="C422" s="24"/>
      <c r="D422" s="24"/>
      <c r="E422" s="24"/>
      <c r="F422" s="24"/>
      <c r="G422" s="24"/>
    </row>
    <row r="423" spans="1:7" ht="15.75" customHeight="1">
      <c r="A423" s="24"/>
      <c r="B423" s="24"/>
      <c r="C423" s="24"/>
      <c r="D423" s="24"/>
      <c r="E423" s="24"/>
      <c r="F423" s="24"/>
      <c r="G423" s="24"/>
    </row>
    <row r="424" spans="1:7" ht="15.75" customHeight="1">
      <c r="A424" s="24"/>
      <c r="B424" s="24"/>
      <c r="C424" s="24"/>
      <c r="D424" s="24"/>
      <c r="E424" s="24"/>
      <c r="F424" s="24"/>
      <c r="G424" s="24"/>
    </row>
    <row r="425" spans="1:7" ht="15.75" customHeight="1">
      <c r="A425" s="24"/>
      <c r="B425" s="24"/>
      <c r="C425" s="24"/>
      <c r="D425" s="24"/>
      <c r="E425" s="24"/>
      <c r="F425" s="24"/>
      <c r="G425" s="24"/>
    </row>
    <row r="426" spans="1:7" ht="15.75" customHeight="1">
      <c r="A426" s="24"/>
      <c r="B426" s="24"/>
      <c r="C426" s="24"/>
      <c r="D426" s="24"/>
      <c r="E426" s="24"/>
      <c r="F426" s="24"/>
      <c r="G426" s="24"/>
    </row>
    <row r="427" spans="1:7" ht="15.75" customHeight="1">
      <c r="A427" s="24"/>
      <c r="B427" s="24"/>
      <c r="C427" s="24"/>
      <c r="D427" s="24"/>
      <c r="E427" s="24"/>
      <c r="F427" s="24"/>
      <c r="G427" s="24"/>
    </row>
    <row r="428" spans="1:7" ht="15.75" customHeight="1">
      <c r="A428" s="24"/>
      <c r="B428" s="24"/>
      <c r="C428" s="24"/>
      <c r="D428" s="24"/>
      <c r="E428" s="24"/>
      <c r="F428" s="24"/>
      <c r="G428" s="24"/>
    </row>
    <row r="429" spans="1:7" ht="15.75" customHeight="1">
      <c r="A429" s="24"/>
      <c r="B429" s="24"/>
      <c r="C429" s="24"/>
      <c r="D429" s="24"/>
      <c r="E429" s="24"/>
      <c r="F429" s="24"/>
      <c r="G429" s="24"/>
    </row>
    <row r="430" spans="1:7" ht="15.75" customHeight="1">
      <c r="A430" s="24"/>
      <c r="B430" s="24"/>
      <c r="C430" s="24"/>
      <c r="D430" s="24"/>
      <c r="E430" s="24"/>
      <c r="F430" s="24"/>
      <c r="G430" s="24"/>
    </row>
    <row r="431" spans="1:7" ht="15.75" customHeight="1">
      <c r="A431" s="24"/>
      <c r="B431" s="24"/>
      <c r="C431" s="24"/>
      <c r="D431" s="24"/>
      <c r="E431" s="24"/>
      <c r="F431" s="24"/>
      <c r="G431" s="24"/>
    </row>
    <row r="432" spans="1:7" ht="15.75" customHeight="1">
      <c r="A432" s="24"/>
      <c r="B432" s="24"/>
      <c r="C432" s="24"/>
      <c r="D432" s="24"/>
      <c r="E432" s="24"/>
      <c r="F432" s="24"/>
      <c r="G432" s="24"/>
    </row>
    <row r="433" spans="1:7" ht="15.75" customHeight="1">
      <c r="A433" s="24"/>
      <c r="B433" s="24"/>
      <c r="C433" s="24"/>
      <c r="D433" s="24"/>
      <c r="E433" s="24"/>
      <c r="F433" s="24"/>
      <c r="G433" s="24"/>
    </row>
    <row r="434" spans="1:7" ht="15.75" customHeight="1">
      <c r="A434" s="24"/>
      <c r="B434" s="24"/>
      <c r="C434" s="24"/>
      <c r="D434" s="24"/>
      <c r="E434" s="24"/>
      <c r="F434" s="24"/>
      <c r="G434" s="24"/>
    </row>
    <row r="435" spans="1:7" ht="15.75" customHeight="1">
      <c r="A435" s="24"/>
      <c r="B435" s="24"/>
      <c r="C435" s="24"/>
      <c r="D435" s="24"/>
      <c r="E435" s="24"/>
      <c r="F435" s="24"/>
      <c r="G435" s="24"/>
    </row>
    <row r="436" spans="1:7" ht="15.75" customHeight="1">
      <c r="A436" s="24"/>
      <c r="B436" s="24"/>
      <c r="C436" s="24"/>
      <c r="D436" s="24"/>
      <c r="E436" s="24"/>
      <c r="F436" s="24"/>
      <c r="G436" s="24"/>
    </row>
    <row r="437" spans="1:7" ht="15.75" customHeight="1">
      <c r="A437" s="24"/>
      <c r="B437" s="24"/>
      <c r="C437" s="24"/>
      <c r="D437" s="24"/>
      <c r="E437" s="24"/>
      <c r="F437" s="24"/>
      <c r="G437" s="24"/>
    </row>
    <row r="438" spans="1:7" ht="15.75" customHeight="1">
      <c r="A438" s="24"/>
      <c r="B438" s="24"/>
      <c r="C438" s="24"/>
      <c r="D438" s="24"/>
      <c r="E438" s="24"/>
      <c r="F438" s="24"/>
      <c r="G438" s="24"/>
    </row>
    <row r="439" spans="1:7" ht="15.75" customHeight="1">
      <c r="A439" s="24"/>
      <c r="B439" s="24"/>
      <c r="C439" s="24"/>
      <c r="D439" s="24"/>
      <c r="E439" s="24"/>
      <c r="F439" s="24"/>
      <c r="G439" s="24"/>
    </row>
    <row r="440" spans="1:7" ht="15.75" customHeight="1">
      <c r="A440" s="24"/>
      <c r="B440" s="24"/>
      <c r="C440" s="24"/>
      <c r="D440" s="24"/>
      <c r="E440" s="24"/>
      <c r="F440" s="24"/>
      <c r="G440" s="24"/>
    </row>
    <row r="441" spans="1:7" ht="15.75" customHeight="1">
      <c r="A441" s="24"/>
      <c r="B441" s="24"/>
      <c r="C441" s="24"/>
      <c r="D441" s="24"/>
      <c r="E441" s="24"/>
      <c r="F441" s="24"/>
      <c r="G441" s="24"/>
    </row>
    <row r="442" spans="1:7" ht="15.75" customHeight="1">
      <c r="A442" s="24"/>
      <c r="B442" s="24"/>
      <c r="C442" s="24"/>
      <c r="D442" s="24"/>
      <c r="E442" s="24"/>
      <c r="F442" s="24"/>
      <c r="G442" s="24"/>
    </row>
    <row r="443" spans="1:7" ht="15.75" customHeight="1">
      <c r="A443" s="24"/>
      <c r="B443" s="24"/>
      <c r="C443" s="24"/>
      <c r="D443" s="24"/>
      <c r="E443" s="24"/>
      <c r="F443" s="24"/>
      <c r="G443" s="24"/>
    </row>
    <row r="444" spans="1:7" ht="15.75" customHeight="1">
      <c r="A444" s="24"/>
      <c r="B444" s="24"/>
      <c r="C444" s="24"/>
      <c r="D444" s="24"/>
      <c r="E444" s="24"/>
      <c r="F444" s="24"/>
      <c r="G444" s="24"/>
    </row>
    <row r="445" spans="1:7" ht="15.75" customHeight="1">
      <c r="A445" s="24"/>
      <c r="B445" s="24"/>
      <c r="C445" s="24"/>
      <c r="D445" s="24"/>
      <c r="E445" s="24"/>
      <c r="F445" s="24"/>
      <c r="G445" s="24"/>
    </row>
    <row r="446" spans="1:7" ht="15.75" customHeight="1">
      <c r="A446" s="24"/>
      <c r="B446" s="24"/>
      <c r="C446" s="24"/>
      <c r="D446" s="24"/>
      <c r="E446" s="24"/>
      <c r="F446" s="24"/>
      <c r="G446" s="24"/>
    </row>
    <row r="447" spans="1:7" ht="15.75" customHeight="1">
      <c r="A447" s="24"/>
      <c r="B447" s="24"/>
      <c r="C447" s="24"/>
      <c r="D447" s="24"/>
      <c r="E447" s="24"/>
      <c r="F447" s="24"/>
      <c r="G447" s="24"/>
    </row>
    <row r="448" spans="1:7" ht="15.75" customHeight="1">
      <c r="A448" s="24"/>
      <c r="B448" s="24"/>
      <c r="C448" s="24"/>
      <c r="D448" s="24"/>
      <c r="E448" s="24"/>
      <c r="F448" s="24"/>
      <c r="G448" s="24"/>
    </row>
    <row r="449" spans="1:7" ht="15.75" customHeight="1">
      <c r="A449" s="24"/>
      <c r="B449" s="24"/>
      <c r="C449" s="24"/>
      <c r="D449" s="24"/>
      <c r="E449" s="24"/>
      <c r="F449" s="24"/>
      <c r="G449" s="24"/>
    </row>
    <row r="450" spans="1:7" ht="15.75" customHeight="1">
      <c r="A450" s="24"/>
      <c r="B450" s="24"/>
      <c r="C450" s="24"/>
      <c r="D450" s="24"/>
      <c r="E450" s="24"/>
      <c r="F450" s="24"/>
      <c r="G450" s="24"/>
    </row>
    <row r="451" spans="1:7" ht="15.75" customHeight="1">
      <c r="A451" s="24"/>
      <c r="B451" s="24"/>
      <c r="C451" s="24"/>
      <c r="D451" s="24"/>
      <c r="E451" s="24"/>
      <c r="F451" s="24"/>
      <c r="G451" s="24"/>
    </row>
    <row r="452" spans="1:7" ht="15.75" customHeight="1">
      <c r="A452" s="24"/>
      <c r="B452" s="24"/>
      <c r="C452" s="24"/>
      <c r="D452" s="24"/>
      <c r="E452" s="24"/>
      <c r="F452" s="24"/>
      <c r="G452" s="24"/>
    </row>
    <row r="453" spans="1:7" ht="15.75" customHeight="1">
      <c r="A453" s="24"/>
      <c r="B453" s="24"/>
      <c r="C453" s="24"/>
      <c r="D453" s="24"/>
      <c r="E453" s="24"/>
      <c r="F453" s="24"/>
      <c r="G453" s="24"/>
    </row>
    <row r="454" spans="1:7" ht="15.75" customHeight="1">
      <c r="A454" s="24"/>
      <c r="B454" s="24"/>
      <c r="C454" s="24"/>
      <c r="D454" s="24"/>
      <c r="E454" s="24"/>
      <c r="F454" s="24"/>
      <c r="G454" s="24"/>
    </row>
    <row r="455" spans="1:7" ht="15.75" customHeight="1">
      <c r="A455" s="24"/>
      <c r="B455" s="24"/>
      <c r="C455" s="24"/>
      <c r="D455" s="24"/>
      <c r="E455" s="24"/>
      <c r="F455" s="24"/>
      <c r="G455" s="24"/>
    </row>
    <row r="456" spans="1:7" ht="15.75" customHeight="1">
      <c r="A456" s="24"/>
      <c r="B456" s="24"/>
      <c r="C456" s="24"/>
      <c r="D456" s="24"/>
      <c r="E456" s="24"/>
      <c r="F456" s="24"/>
      <c r="G456" s="24"/>
    </row>
    <row r="457" spans="1:7" ht="15.75" customHeight="1">
      <c r="A457" s="24"/>
      <c r="B457" s="24"/>
      <c r="C457" s="24"/>
      <c r="D457" s="24"/>
      <c r="E457" s="24"/>
      <c r="F457" s="24"/>
      <c r="G457" s="24"/>
    </row>
    <row r="458" spans="1:7" ht="15.75" customHeight="1">
      <c r="A458" s="24"/>
      <c r="B458" s="24"/>
      <c r="C458" s="24"/>
      <c r="D458" s="24"/>
      <c r="E458" s="24"/>
      <c r="F458" s="24"/>
      <c r="G458" s="24"/>
    </row>
    <row r="459" spans="1:7" ht="15.75" customHeight="1">
      <c r="A459" s="24"/>
      <c r="B459" s="24"/>
      <c r="C459" s="24"/>
      <c r="D459" s="24"/>
      <c r="E459" s="24"/>
      <c r="F459" s="24"/>
      <c r="G459" s="24"/>
    </row>
    <row r="460" spans="1:7" ht="15.75" customHeight="1">
      <c r="A460" s="24"/>
      <c r="B460" s="24"/>
      <c r="C460" s="24"/>
      <c r="D460" s="24"/>
      <c r="E460" s="24"/>
      <c r="F460" s="24"/>
      <c r="G460" s="24"/>
    </row>
    <row r="461" spans="1:7" ht="15.75" customHeight="1">
      <c r="A461" s="24"/>
      <c r="B461" s="24"/>
      <c r="C461" s="24"/>
      <c r="D461" s="24"/>
      <c r="E461" s="24"/>
      <c r="F461" s="24"/>
      <c r="G461" s="24"/>
    </row>
    <row r="462" spans="1:7" ht="15.75" customHeight="1">
      <c r="A462" s="24"/>
      <c r="B462" s="24"/>
      <c r="C462" s="24"/>
      <c r="D462" s="24"/>
      <c r="E462" s="24"/>
      <c r="F462" s="24"/>
      <c r="G462" s="24"/>
    </row>
    <row r="463" spans="1:7" ht="15.75" customHeight="1">
      <c r="A463" s="24"/>
      <c r="B463" s="24"/>
      <c r="C463" s="24"/>
      <c r="D463" s="24"/>
      <c r="E463" s="24"/>
      <c r="F463" s="24"/>
      <c r="G463" s="24"/>
    </row>
    <row r="464" spans="1:7" ht="15.75" customHeight="1">
      <c r="A464" s="24"/>
      <c r="B464" s="24"/>
      <c r="C464" s="24"/>
      <c r="D464" s="24"/>
      <c r="E464" s="24"/>
      <c r="F464" s="24"/>
      <c r="G464" s="24"/>
    </row>
    <row r="465" spans="1:7" ht="15.75" customHeight="1">
      <c r="A465" s="24"/>
      <c r="B465" s="24"/>
      <c r="C465" s="24"/>
      <c r="D465" s="24"/>
      <c r="E465" s="24"/>
      <c r="F465" s="24"/>
      <c r="G465" s="24"/>
    </row>
    <row r="466" spans="1:7" ht="15.75" customHeight="1">
      <c r="A466" s="24"/>
      <c r="B466" s="24"/>
      <c r="C466" s="24"/>
      <c r="D466" s="24"/>
      <c r="E466" s="24"/>
      <c r="F466" s="24"/>
      <c r="G466" s="24"/>
    </row>
    <row r="467" spans="1:7" ht="15.75" customHeight="1">
      <c r="A467" s="24"/>
      <c r="B467" s="24"/>
      <c r="C467" s="24"/>
      <c r="D467" s="24"/>
      <c r="E467" s="24"/>
      <c r="F467" s="24"/>
      <c r="G467" s="24"/>
    </row>
    <row r="468" spans="1:7" ht="15.75" customHeight="1">
      <c r="A468" s="24"/>
      <c r="B468" s="24"/>
      <c r="C468" s="24"/>
      <c r="D468" s="24"/>
      <c r="E468" s="24"/>
      <c r="F468" s="24"/>
      <c r="G468" s="24"/>
    </row>
    <row r="469" spans="1:7" ht="15.75" customHeight="1">
      <c r="A469" s="24"/>
      <c r="B469" s="24"/>
      <c r="C469" s="24"/>
      <c r="D469" s="24"/>
      <c r="E469" s="24"/>
      <c r="F469" s="24"/>
      <c r="G469" s="24"/>
    </row>
    <row r="470" spans="1:7" ht="15.75" customHeight="1">
      <c r="A470" s="24"/>
      <c r="B470" s="24"/>
      <c r="C470" s="24"/>
      <c r="D470" s="24"/>
      <c r="E470" s="24"/>
      <c r="F470" s="24"/>
      <c r="G470" s="24"/>
    </row>
    <row r="471" spans="1:7" ht="15.75" customHeight="1">
      <c r="A471" s="24"/>
      <c r="B471" s="24"/>
      <c r="C471" s="24"/>
      <c r="D471" s="24"/>
      <c r="E471" s="24"/>
      <c r="F471" s="24"/>
      <c r="G471" s="24"/>
    </row>
    <row r="472" spans="1:7" ht="15.75" customHeight="1">
      <c r="A472" s="24"/>
      <c r="B472" s="24"/>
      <c r="C472" s="24"/>
      <c r="D472" s="24"/>
      <c r="E472" s="24"/>
      <c r="F472" s="24"/>
      <c r="G472" s="24"/>
    </row>
    <row r="473" spans="1:7" ht="15.75" customHeight="1">
      <c r="A473" s="24"/>
      <c r="B473" s="24"/>
      <c r="C473" s="24"/>
      <c r="D473" s="24"/>
      <c r="E473" s="24"/>
      <c r="F473" s="24"/>
      <c r="G473" s="24"/>
    </row>
    <row r="474" spans="1:7" ht="15.75" customHeight="1">
      <c r="A474" s="24"/>
      <c r="B474" s="24"/>
      <c r="C474" s="24"/>
      <c r="D474" s="24"/>
      <c r="E474" s="24"/>
      <c r="F474" s="24"/>
      <c r="G474" s="24"/>
    </row>
    <row r="475" spans="1:7" ht="15.75" customHeight="1">
      <c r="A475" s="24"/>
      <c r="B475" s="24"/>
      <c r="C475" s="24"/>
      <c r="D475" s="24"/>
      <c r="E475" s="24"/>
      <c r="F475" s="24"/>
      <c r="G475" s="24"/>
    </row>
    <row r="476" spans="1:7" ht="15.75" customHeight="1">
      <c r="A476" s="24"/>
      <c r="B476" s="24"/>
      <c r="C476" s="24"/>
      <c r="D476" s="24"/>
      <c r="E476" s="24"/>
      <c r="F476" s="24"/>
      <c r="G476" s="24"/>
    </row>
    <row r="477" spans="1:7" ht="15.75" customHeight="1">
      <c r="A477" s="24"/>
      <c r="B477" s="24"/>
      <c r="C477" s="24"/>
      <c r="D477" s="24"/>
      <c r="E477" s="24"/>
      <c r="F477" s="24"/>
      <c r="G477" s="24"/>
    </row>
    <row r="478" spans="1:7" ht="15.75" customHeight="1">
      <c r="A478" s="24"/>
      <c r="B478" s="24"/>
      <c r="C478" s="24"/>
      <c r="D478" s="24"/>
      <c r="E478" s="24"/>
      <c r="F478" s="24"/>
      <c r="G478" s="24"/>
    </row>
    <row r="479" spans="1:7" ht="15.75" customHeight="1">
      <c r="A479" s="24"/>
      <c r="B479" s="24"/>
      <c r="C479" s="24"/>
      <c r="D479" s="24"/>
      <c r="E479" s="24"/>
      <c r="F479" s="24"/>
      <c r="G479" s="24"/>
    </row>
    <row r="480" spans="1:7" ht="15.75" customHeight="1">
      <c r="A480" s="24"/>
      <c r="B480" s="24"/>
      <c r="C480" s="24"/>
      <c r="D480" s="24"/>
      <c r="E480" s="24"/>
      <c r="F480" s="24"/>
      <c r="G480" s="24"/>
    </row>
    <row r="481" spans="1:7" ht="15.75" customHeight="1">
      <c r="A481" s="24"/>
      <c r="B481" s="24"/>
      <c r="C481" s="24"/>
      <c r="D481" s="24"/>
      <c r="E481" s="24"/>
      <c r="F481" s="24"/>
      <c r="G481" s="24"/>
    </row>
    <row r="482" spans="1:7" ht="15.75" customHeight="1">
      <c r="A482" s="24"/>
      <c r="B482" s="24"/>
      <c r="C482" s="24"/>
      <c r="D482" s="24"/>
      <c r="E482" s="24"/>
      <c r="F482" s="24"/>
      <c r="G482" s="24"/>
    </row>
    <row r="483" spans="1:7" ht="15.75" customHeight="1">
      <c r="A483" s="24"/>
      <c r="B483" s="24"/>
      <c r="C483" s="24"/>
      <c r="D483" s="24"/>
      <c r="E483" s="24"/>
      <c r="F483" s="24"/>
      <c r="G483" s="24"/>
    </row>
    <row r="484" spans="1:7" ht="15.75" customHeight="1">
      <c r="A484" s="24"/>
      <c r="B484" s="24"/>
      <c r="C484" s="24"/>
      <c r="D484" s="24"/>
      <c r="E484" s="24"/>
      <c r="F484" s="24"/>
      <c r="G484" s="24"/>
    </row>
    <row r="485" spans="1:7" ht="15.75" customHeight="1">
      <c r="A485" s="24"/>
      <c r="B485" s="24"/>
      <c r="C485" s="24"/>
      <c r="D485" s="24"/>
      <c r="E485" s="24"/>
      <c r="F485" s="24"/>
      <c r="G485" s="24"/>
    </row>
    <row r="486" spans="1:7" ht="15.75" customHeight="1">
      <c r="A486" s="24"/>
      <c r="B486" s="24"/>
      <c r="C486" s="24"/>
      <c r="D486" s="24"/>
      <c r="E486" s="24"/>
      <c r="F486" s="24"/>
      <c r="G486" s="24"/>
    </row>
    <row r="487" spans="1:7" ht="15.75" customHeight="1">
      <c r="A487" s="24"/>
      <c r="B487" s="24"/>
      <c r="C487" s="24"/>
      <c r="D487" s="24"/>
      <c r="E487" s="24"/>
      <c r="F487" s="24"/>
      <c r="G487" s="24"/>
    </row>
    <row r="488" spans="1:7" ht="15.75" customHeight="1">
      <c r="A488" s="24"/>
      <c r="B488" s="24"/>
      <c r="C488" s="24"/>
      <c r="D488" s="24"/>
      <c r="E488" s="24"/>
      <c r="F488" s="24"/>
      <c r="G488" s="24"/>
    </row>
    <row r="489" spans="1:7" ht="15.75" customHeight="1">
      <c r="A489" s="24"/>
      <c r="B489" s="24"/>
      <c r="C489" s="24"/>
      <c r="D489" s="24"/>
      <c r="E489" s="24"/>
      <c r="F489" s="24"/>
      <c r="G489" s="24"/>
    </row>
    <row r="490" spans="1:7" ht="15.75" customHeight="1">
      <c r="A490" s="24"/>
      <c r="B490" s="24"/>
      <c r="C490" s="24"/>
      <c r="D490" s="24"/>
      <c r="E490" s="24"/>
      <c r="F490" s="24"/>
      <c r="G490" s="24"/>
    </row>
    <row r="491" spans="1:7" ht="15.75" customHeight="1">
      <c r="A491" s="24"/>
      <c r="B491" s="24"/>
      <c r="C491" s="24"/>
      <c r="D491" s="24"/>
      <c r="E491" s="24"/>
      <c r="F491" s="24"/>
      <c r="G491" s="24"/>
    </row>
    <row r="492" spans="1:7" ht="15.75" customHeight="1">
      <c r="A492" s="24"/>
      <c r="B492" s="24"/>
      <c r="C492" s="24"/>
      <c r="D492" s="24"/>
      <c r="E492" s="24"/>
      <c r="F492" s="24"/>
      <c r="G492" s="24"/>
    </row>
    <row r="493" spans="1:7" ht="15.75" customHeight="1">
      <c r="A493" s="24"/>
      <c r="B493" s="24"/>
      <c r="C493" s="24"/>
      <c r="D493" s="24"/>
      <c r="E493" s="24"/>
      <c r="F493" s="24"/>
      <c r="G493" s="24"/>
    </row>
    <row r="494" spans="1:7" ht="15.75" customHeight="1">
      <c r="A494" s="24"/>
      <c r="B494" s="24"/>
      <c r="C494" s="24"/>
      <c r="D494" s="24"/>
      <c r="E494" s="24"/>
      <c r="F494" s="24"/>
      <c r="G494" s="24"/>
    </row>
    <row r="495" spans="1:7" ht="15.75" customHeight="1">
      <c r="A495" s="24"/>
      <c r="B495" s="24"/>
      <c r="C495" s="24"/>
      <c r="D495" s="24"/>
      <c r="E495" s="24"/>
      <c r="F495" s="24"/>
      <c r="G495" s="24"/>
    </row>
    <row r="496" spans="1:7" ht="15.75" customHeight="1">
      <c r="A496" s="24"/>
      <c r="B496" s="24"/>
      <c r="C496" s="24"/>
      <c r="D496" s="24"/>
      <c r="E496" s="24"/>
      <c r="F496" s="24"/>
      <c r="G496" s="24"/>
    </row>
    <row r="497" spans="1:7" ht="15.75" customHeight="1">
      <c r="A497" s="24"/>
      <c r="B497" s="24"/>
      <c r="C497" s="24"/>
      <c r="D497" s="24"/>
      <c r="E497" s="24"/>
      <c r="F497" s="24"/>
      <c r="G497" s="24"/>
    </row>
    <row r="498" spans="1:7" ht="15.75" customHeight="1">
      <c r="A498" s="24"/>
      <c r="B498" s="24"/>
      <c r="C498" s="24"/>
      <c r="D498" s="24"/>
      <c r="E498" s="24"/>
      <c r="F498" s="24"/>
      <c r="G498" s="24"/>
    </row>
    <row r="499" spans="1:7" ht="15.75" customHeight="1">
      <c r="A499" s="24"/>
      <c r="B499" s="24"/>
      <c r="C499" s="24"/>
      <c r="D499" s="24"/>
      <c r="E499" s="24"/>
      <c r="F499" s="24"/>
      <c r="G499" s="24"/>
    </row>
    <row r="500" spans="1:7" ht="15.75" customHeight="1">
      <c r="A500" s="24"/>
      <c r="B500" s="24"/>
      <c r="C500" s="24"/>
      <c r="D500" s="24"/>
      <c r="E500" s="24"/>
      <c r="F500" s="24"/>
      <c r="G500" s="24"/>
    </row>
    <row r="501" spans="1:7" ht="15.75" customHeight="1">
      <c r="A501" s="24"/>
      <c r="B501" s="24"/>
      <c r="C501" s="24"/>
      <c r="D501" s="24"/>
      <c r="E501" s="24"/>
      <c r="F501" s="24"/>
      <c r="G501" s="24"/>
    </row>
    <row r="502" spans="1:7" ht="15.75" customHeight="1">
      <c r="A502" s="24"/>
      <c r="B502" s="24"/>
      <c r="C502" s="24"/>
      <c r="D502" s="24"/>
      <c r="E502" s="24"/>
      <c r="F502" s="24"/>
      <c r="G502" s="24"/>
    </row>
    <row r="503" spans="1:7" ht="15.75" customHeight="1">
      <c r="A503" s="24"/>
      <c r="B503" s="24"/>
      <c r="C503" s="24"/>
      <c r="D503" s="24"/>
      <c r="E503" s="24"/>
      <c r="F503" s="24"/>
      <c r="G503" s="24"/>
    </row>
    <row r="504" spans="1:7" ht="15.75" customHeight="1">
      <c r="A504" s="24"/>
      <c r="B504" s="24"/>
      <c r="C504" s="24"/>
      <c r="D504" s="24"/>
      <c r="E504" s="24"/>
      <c r="F504" s="24"/>
      <c r="G504" s="24"/>
    </row>
    <row r="505" spans="1:7" ht="15.75" customHeight="1">
      <c r="A505" s="24"/>
      <c r="B505" s="24"/>
      <c r="C505" s="24"/>
      <c r="D505" s="24"/>
      <c r="E505" s="24"/>
      <c r="F505" s="24"/>
      <c r="G505" s="24"/>
    </row>
    <row r="506" spans="1:7" ht="15.75" customHeight="1">
      <c r="A506" s="24"/>
      <c r="B506" s="24"/>
      <c r="C506" s="24"/>
      <c r="D506" s="24"/>
      <c r="E506" s="24"/>
      <c r="F506" s="24"/>
      <c r="G506" s="24"/>
    </row>
    <row r="507" spans="1:7" ht="15.75" customHeight="1">
      <c r="A507" s="24"/>
      <c r="B507" s="24"/>
      <c r="C507" s="24"/>
      <c r="D507" s="24"/>
      <c r="E507" s="24"/>
      <c r="F507" s="24"/>
      <c r="G507" s="24"/>
    </row>
    <row r="508" spans="1:7" ht="15.75" customHeight="1">
      <c r="A508" s="24"/>
      <c r="B508" s="24"/>
      <c r="C508" s="24"/>
      <c r="D508" s="24"/>
      <c r="E508" s="24"/>
      <c r="F508" s="24"/>
      <c r="G508" s="24"/>
    </row>
    <row r="509" spans="1:7" ht="15.75" customHeight="1">
      <c r="A509" s="24"/>
      <c r="B509" s="24"/>
      <c r="C509" s="24"/>
      <c r="D509" s="24"/>
      <c r="E509" s="24"/>
      <c r="F509" s="24"/>
      <c r="G509" s="24"/>
    </row>
    <row r="510" spans="1:7" ht="15.75" customHeight="1">
      <c r="A510" s="24"/>
      <c r="B510" s="24"/>
      <c r="C510" s="24"/>
      <c r="D510" s="24"/>
      <c r="E510" s="24"/>
      <c r="F510" s="24"/>
      <c r="G510" s="24"/>
    </row>
    <row r="511" spans="1:7" ht="15.75" customHeight="1">
      <c r="A511" s="24"/>
      <c r="B511" s="24"/>
      <c r="C511" s="24"/>
      <c r="D511" s="24"/>
      <c r="E511" s="24"/>
      <c r="F511" s="24"/>
      <c r="G511" s="24"/>
    </row>
    <row r="512" spans="1:7" ht="15.75" customHeight="1">
      <c r="A512" s="24"/>
      <c r="B512" s="24"/>
      <c r="C512" s="24"/>
      <c r="D512" s="24"/>
      <c r="E512" s="24"/>
      <c r="F512" s="24"/>
      <c r="G512" s="24"/>
    </row>
    <row r="513" spans="1:7" ht="15.75" customHeight="1">
      <c r="A513" s="24"/>
      <c r="B513" s="24"/>
      <c r="C513" s="24"/>
      <c r="D513" s="24"/>
      <c r="E513" s="24"/>
      <c r="F513" s="24"/>
      <c r="G513" s="24"/>
    </row>
    <row r="514" spans="1:7" ht="15.75" customHeight="1">
      <c r="A514" s="24"/>
      <c r="B514" s="24"/>
      <c r="C514" s="24"/>
      <c r="D514" s="24"/>
      <c r="E514" s="24"/>
      <c r="F514" s="24"/>
      <c r="G514" s="24"/>
    </row>
    <row r="515" spans="1:7" ht="15.75" customHeight="1">
      <c r="A515" s="24"/>
      <c r="B515" s="24"/>
      <c r="C515" s="24"/>
      <c r="D515" s="24"/>
      <c r="E515" s="24"/>
      <c r="F515" s="24"/>
      <c r="G515" s="24"/>
    </row>
    <row r="516" spans="1:7" ht="15.75" customHeight="1">
      <c r="A516" s="24"/>
      <c r="B516" s="24"/>
      <c r="C516" s="24"/>
      <c r="D516" s="24"/>
      <c r="E516" s="24"/>
      <c r="F516" s="24"/>
      <c r="G516" s="24"/>
    </row>
    <row r="517" spans="1:7" ht="15.75" customHeight="1">
      <c r="A517" s="24"/>
      <c r="B517" s="24"/>
      <c r="C517" s="24"/>
      <c r="D517" s="24"/>
      <c r="E517" s="24"/>
      <c r="F517" s="24"/>
      <c r="G517" s="24"/>
    </row>
    <row r="518" spans="1:7" ht="15.75" customHeight="1">
      <c r="A518" s="24"/>
      <c r="B518" s="24"/>
      <c r="C518" s="24"/>
      <c r="D518" s="24"/>
      <c r="E518" s="24"/>
      <c r="F518" s="24"/>
      <c r="G518" s="24"/>
    </row>
    <row r="519" spans="1:7" ht="15.75" customHeight="1">
      <c r="A519" s="24"/>
      <c r="B519" s="24"/>
      <c r="C519" s="24"/>
      <c r="D519" s="24"/>
      <c r="E519" s="24"/>
      <c r="F519" s="24"/>
      <c r="G519" s="24"/>
    </row>
    <row r="520" spans="1:7" ht="15.75" customHeight="1">
      <c r="A520" s="24"/>
      <c r="B520" s="24"/>
      <c r="C520" s="24"/>
      <c r="D520" s="24"/>
      <c r="E520" s="24"/>
      <c r="F520" s="24"/>
      <c r="G520" s="24"/>
    </row>
    <row r="521" spans="1:7" ht="15.75" customHeight="1">
      <c r="A521" s="24"/>
      <c r="B521" s="24"/>
      <c r="C521" s="24"/>
      <c r="D521" s="24"/>
      <c r="E521" s="24"/>
      <c r="F521" s="24"/>
      <c r="G521" s="24"/>
    </row>
    <row r="522" spans="1:7" ht="15.75" customHeight="1">
      <c r="A522" s="24"/>
      <c r="B522" s="24"/>
      <c r="C522" s="24"/>
      <c r="D522" s="24"/>
      <c r="E522" s="24"/>
      <c r="F522" s="24"/>
      <c r="G522" s="24"/>
    </row>
    <row r="523" spans="1:7" ht="15.75" customHeight="1">
      <c r="A523" s="24"/>
      <c r="B523" s="24"/>
      <c r="C523" s="24"/>
      <c r="D523" s="24"/>
      <c r="E523" s="24"/>
      <c r="F523" s="24"/>
      <c r="G523" s="24"/>
    </row>
    <row r="524" spans="1:7" ht="15.75" customHeight="1">
      <c r="A524" s="24"/>
      <c r="B524" s="24"/>
      <c r="C524" s="24"/>
      <c r="D524" s="24"/>
      <c r="E524" s="24"/>
      <c r="F524" s="24"/>
      <c r="G524" s="24"/>
    </row>
    <row r="525" spans="1:7" ht="15.75" customHeight="1">
      <c r="A525" s="24"/>
      <c r="B525" s="24"/>
      <c r="C525" s="24"/>
      <c r="D525" s="24"/>
      <c r="E525" s="24"/>
      <c r="F525" s="24"/>
      <c r="G525" s="24"/>
    </row>
    <row r="526" spans="1:7" ht="15.75" customHeight="1">
      <c r="A526" s="24"/>
      <c r="B526" s="24"/>
      <c r="C526" s="24"/>
      <c r="D526" s="24"/>
      <c r="E526" s="24"/>
      <c r="F526" s="24"/>
      <c r="G526" s="24"/>
    </row>
    <row r="527" spans="1:7" ht="15.75" customHeight="1">
      <c r="A527" s="24"/>
      <c r="B527" s="24"/>
      <c r="C527" s="24"/>
      <c r="D527" s="24"/>
      <c r="E527" s="24"/>
      <c r="F527" s="24"/>
      <c r="G527" s="24"/>
    </row>
    <row r="528" spans="1:7" ht="15.75" customHeight="1">
      <c r="A528" s="24"/>
      <c r="B528" s="24"/>
      <c r="C528" s="24"/>
      <c r="D528" s="24"/>
      <c r="E528" s="24"/>
      <c r="F528" s="24"/>
      <c r="G528" s="24"/>
    </row>
    <row r="529" spans="1:7" ht="15.75" customHeight="1">
      <c r="A529" s="24"/>
      <c r="B529" s="24"/>
      <c r="C529" s="24"/>
      <c r="D529" s="24"/>
      <c r="E529" s="24"/>
      <c r="F529" s="24"/>
      <c r="G529" s="24"/>
    </row>
    <row r="530" spans="1:7" ht="15.75" customHeight="1">
      <c r="A530" s="24"/>
      <c r="B530" s="24"/>
      <c r="C530" s="24"/>
      <c r="D530" s="24"/>
      <c r="E530" s="24"/>
      <c r="F530" s="24"/>
      <c r="G530" s="24"/>
    </row>
    <row r="531" spans="1:7" ht="15.75" customHeight="1">
      <c r="A531" s="24"/>
      <c r="B531" s="24"/>
      <c r="C531" s="24"/>
      <c r="D531" s="24"/>
      <c r="E531" s="24"/>
      <c r="F531" s="24"/>
      <c r="G531" s="24"/>
    </row>
    <row r="532" spans="1:7" ht="15.75" customHeight="1">
      <c r="A532" s="24"/>
      <c r="B532" s="24"/>
      <c r="C532" s="24"/>
      <c r="D532" s="24"/>
      <c r="E532" s="24"/>
      <c r="F532" s="24"/>
      <c r="G532" s="24"/>
    </row>
    <row r="533" spans="1:7" ht="15.75" customHeight="1">
      <c r="A533" s="24"/>
      <c r="B533" s="24"/>
      <c r="C533" s="24"/>
      <c r="D533" s="24"/>
      <c r="E533" s="24"/>
      <c r="F533" s="24"/>
      <c r="G533" s="24"/>
    </row>
    <row r="534" spans="1:7" ht="15.75" customHeight="1">
      <c r="A534" s="24"/>
      <c r="B534" s="24"/>
      <c r="C534" s="24"/>
      <c r="D534" s="24"/>
      <c r="E534" s="24"/>
      <c r="F534" s="24"/>
      <c r="G534" s="24"/>
    </row>
    <row r="535" spans="1:7" ht="15.75" customHeight="1">
      <c r="A535" s="24"/>
      <c r="B535" s="24"/>
      <c r="C535" s="24"/>
      <c r="D535" s="24"/>
      <c r="E535" s="24"/>
      <c r="F535" s="24"/>
      <c r="G535" s="24"/>
    </row>
    <row r="536" spans="1:7" ht="15.75" customHeight="1">
      <c r="A536" s="24"/>
      <c r="B536" s="24"/>
      <c r="C536" s="24"/>
      <c r="D536" s="24"/>
      <c r="E536" s="24"/>
      <c r="F536" s="24"/>
      <c r="G536" s="24"/>
    </row>
    <row r="537" spans="1:7" ht="15.75" customHeight="1">
      <c r="A537" s="24"/>
      <c r="B537" s="24"/>
      <c r="C537" s="24"/>
      <c r="D537" s="24"/>
      <c r="E537" s="24"/>
      <c r="F537" s="24"/>
      <c r="G537" s="24"/>
    </row>
    <row r="538" spans="1:7" ht="15.75" customHeight="1">
      <c r="A538" s="24"/>
      <c r="B538" s="24"/>
      <c r="C538" s="24"/>
      <c r="D538" s="24"/>
      <c r="E538" s="24"/>
      <c r="F538" s="24"/>
      <c r="G538" s="24"/>
    </row>
    <row r="539" spans="1:7" ht="15.75" customHeight="1">
      <c r="A539" s="24"/>
      <c r="B539" s="24"/>
      <c r="C539" s="24"/>
      <c r="D539" s="24"/>
      <c r="E539" s="24"/>
      <c r="F539" s="24"/>
      <c r="G539" s="24"/>
    </row>
    <row r="540" spans="1:7" ht="15.75" customHeight="1">
      <c r="A540" s="24"/>
      <c r="B540" s="24"/>
      <c r="C540" s="24"/>
      <c r="D540" s="24"/>
      <c r="E540" s="24"/>
      <c r="F540" s="24"/>
      <c r="G540" s="24"/>
    </row>
    <row r="541" spans="1:7" ht="15.75" customHeight="1">
      <c r="A541" s="24"/>
      <c r="B541" s="24"/>
      <c r="C541" s="24"/>
      <c r="D541" s="24"/>
      <c r="E541" s="24"/>
      <c r="F541" s="24"/>
      <c r="G541" s="24"/>
    </row>
    <row r="542" spans="1:7" ht="15.75" customHeight="1">
      <c r="A542" s="24"/>
      <c r="B542" s="24"/>
      <c r="C542" s="24"/>
      <c r="D542" s="24"/>
      <c r="E542" s="24"/>
      <c r="F542" s="24"/>
      <c r="G542" s="24"/>
    </row>
    <row r="543" spans="1:7" ht="15.75" customHeight="1">
      <c r="A543" s="24"/>
      <c r="B543" s="24"/>
      <c r="C543" s="24"/>
      <c r="D543" s="24"/>
      <c r="E543" s="24"/>
      <c r="F543" s="24"/>
      <c r="G543" s="24"/>
    </row>
    <row r="544" spans="1:7" ht="15.75" customHeight="1">
      <c r="A544" s="24"/>
      <c r="B544" s="24"/>
      <c r="C544" s="24"/>
      <c r="D544" s="24"/>
      <c r="E544" s="24"/>
      <c r="F544" s="24"/>
      <c r="G544" s="24"/>
    </row>
    <row r="545" spans="1:7" ht="15.75" customHeight="1">
      <c r="A545" s="24"/>
      <c r="B545" s="24"/>
      <c r="C545" s="24"/>
      <c r="D545" s="24"/>
      <c r="E545" s="24"/>
      <c r="F545" s="24"/>
      <c r="G545" s="24"/>
    </row>
    <row r="546" spans="1:7" ht="15.75" customHeight="1">
      <c r="A546" s="24"/>
      <c r="B546" s="24"/>
      <c r="C546" s="24"/>
      <c r="D546" s="24"/>
      <c r="E546" s="24"/>
      <c r="F546" s="24"/>
      <c r="G546" s="24"/>
    </row>
    <row r="547" spans="1:7" ht="15.75" customHeight="1">
      <c r="A547" s="24"/>
      <c r="B547" s="24"/>
      <c r="C547" s="24"/>
      <c r="D547" s="24"/>
      <c r="E547" s="24"/>
      <c r="F547" s="24"/>
      <c r="G547" s="24"/>
    </row>
    <row r="548" spans="1:7" ht="15.75" customHeight="1">
      <c r="A548" s="24"/>
      <c r="B548" s="24"/>
      <c r="C548" s="24"/>
      <c r="D548" s="24"/>
      <c r="E548" s="24"/>
      <c r="F548" s="24"/>
      <c r="G548" s="24"/>
    </row>
    <row r="549" spans="1:7" ht="15.75" customHeight="1">
      <c r="A549" s="24"/>
      <c r="B549" s="24"/>
      <c r="C549" s="24"/>
      <c r="D549" s="24"/>
      <c r="E549" s="24"/>
      <c r="F549" s="24"/>
      <c r="G549" s="24"/>
    </row>
    <row r="550" spans="1:7" ht="15.75" customHeight="1">
      <c r="A550" s="24"/>
      <c r="B550" s="24"/>
      <c r="C550" s="24"/>
      <c r="D550" s="24"/>
      <c r="E550" s="24"/>
      <c r="F550" s="24"/>
      <c r="G550" s="24"/>
    </row>
    <row r="551" spans="1:7" ht="15.75" customHeight="1">
      <c r="A551" s="24"/>
      <c r="B551" s="24"/>
      <c r="C551" s="24"/>
      <c r="D551" s="24"/>
      <c r="E551" s="24"/>
      <c r="F551" s="24"/>
      <c r="G551" s="24"/>
    </row>
    <row r="552" spans="1:7" ht="15.75" customHeight="1">
      <c r="A552" s="24"/>
      <c r="B552" s="24"/>
      <c r="C552" s="24"/>
      <c r="D552" s="24"/>
      <c r="E552" s="24"/>
      <c r="F552" s="24"/>
      <c r="G552" s="24"/>
    </row>
    <row r="553" spans="1:7" ht="15.75" customHeight="1">
      <c r="A553" s="24"/>
      <c r="B553" s="24"/>
      <c r="C553" s="24"/>
      <c r="D553" s="24"/>
      <c r="E553" s="24"/>
      <c r="F553" s="24"/>
      <c r="G553" s="24"/>
    </row>
    <row r="554" spans="1:7" ht="15.75" customHeight="1">
      <c r="A554" s="24"/>
      <c r="B554" s="24"/>
      <c r="C554" s="24"/>
      <c r="D554" s="24"/>
      <c r="E554" s="24"/>
      <c r="F554" s="24"/>
      <c r="G554" s="24"/>
    </row>
    <row r="555" spans="1:7" ht="15.75" customHeight="1">
      <c r="A555" s="24"/>
      <c r="B555" s="24"/>
      <c r="C555" s="24"/>
      <c r="D555" s="24"/>
      <c r="E555" s="24"/>
      <c r="F555" s="24"/>
      <c r="G555" s="24"/>
    </row>
    <row r="556" spans="1:7" ht="15.75" customHeight="1">
      <c r="A556" s="24"/>
      <c r="B556" s="24"/>
      <c r="C556" s="24"/>
      <c r="D556" s="24"/>
      <c r="E556" s="24"/>
      <c r="F556" s="24"/>
      <c r="G556" s="24"/>
    </row>
    <row r="557" spans="1:7" ht="15.75" customHeight="1">
      <c r="A557" s="24"/>
      <c r="B557" s="24"/>
      <c r="C557" s="24"/>
      <c r="D557" s="24"/>
      <c r="E557" s="24"/>
      <c r="F557" s="24"/>
      <c r="G557" s="24"/>
    </row>
    <row r="558" spans="1:7" ht="15.75" customHeight="1">
      <c r="A558" s="24"/>
      <c r="B558" s="24"/>
      <c r="C558" s="24"/>
      <c r="D558" s="24"/>
      <c r="E558" s="24"/>
      <c r="F558" s="24"/>
      <c r="G558" s="24"/>
    </row>
    <row r="559" spans="1:7" ht="15.75" customHeight="1">
      <c r="A559" s="24"/>
      <c r="B559" s="24"/>
      <c r="C559" s="24"/>
      <c r="D559" s="24"/>
      <c r="E559" s="24"/>
      <c r="F559" s="24"/>
      <c r="G559" s="24"/>
    </row>
    <row r="560" spans="1:7" ht="15.75" customHeight="1">
      <c r="A560" s="24"/>
      <c r="B560" s="24"/>
      <c r="C560" s="24"/>
      <c r="D560" s="24"/>
      <c r="E560" s="24"/>
      <c r="F560" s="24"/>
      <c r="G560" s="24"/>
    </row>
    <row r="561" spans="1:7" ht="15.75" customHeight="1">
      <c r="A561" s="24"/>
      <c r="B561" s="24"/>
      <c r="C561" s="24"/>
      <c r="D561" s="24"/>
      <c r="E561" s="24"/>
      <c r="F561" s="24"/>
      <c r="G561" s="24"/>
    </row>
    <row r="562" spans="1:7" ht="15.75" customHeight="1">
      <c r="A562" s="24"/>
      <c r="B562" s="24"/>
      <c r="C562" s="24"/>
      <c r="D562" s="24"/>
      <c r="E562" s="24"/>
      <c r="F562" s="24"/>
      <c r="G562" s="24"/>
    </row>
    <row r="563" spans="1:7" ht="15.75" customHeight="1">
      <c r="A563" s="24"/>
      <c r="B563" s="24"/>
      <c r="C563" s="24"/>
      <c r="D563" s="24"/>
      <c r="E563" s="24"/>
      <c r="F563" s="24"/>
      <c r="G563" s="24"/>
    </row>
    <row r="564" spans="1:7" ht="15.75" customHeight="1">
      <c r="A564" s="24"/>
      <c r="B564" s="24"/>
      <c r="C564" s="24"/>
      <c r="D564" s="24"/>
      <c r="E564" s="24"/>
      <c r="F564" s="24"/>
      <c r="G564" s="24"/>
    </row>
    <row r="565" spans="1:7" ht="15.75" customHeight="1">
      <c r="A565" s="24"/>
      <c r="B565" s="24"/>
      <c r="C565" s="24"/>
      <c r="D565" s="24"/>
      <c r="E565" s="24"/>
      <c r="F565" s="24"/>
      <c r="G565" s="24"/>
    </row>
    <row r="566" spans="1:7" ht="15.75" customHeight="1">
      <c r="A566" s="24"/>
      <c r="B566" s="24"/>
      <c r="C566" s="24"/>
      <c r="D566" s="24"/>
      <c r="E566" s="24"/>
      <c r="F566" s="24"/>
      <c r="G566" s="24"/>
    </row>
    <row r="567" spans="1:7" ht="15.75" customHeight="1">
      <c r="A567" s="24"/>
      <c r="B567" s="24"/>
      <c r="C567" s="24"/>
      <c r="D567" s="24"/>
      <c r="E567" s="24"/>
      <c r="F567" s="24"/>
      <c r="G567" s="24"/>
    </row>
    <row r="568" spans="1:7" ht="15.75" customHeight="1">
      <c r="A568" s="24"/>
      <c r="B568" s="24"/>
      <c r="C568" s="24"/>
      <c r="D568" s="24"/>
      <c r="E568" s="24"/>
      <c r="F568" s="24"/>
      <c r="G568" s="24"/>
    </row>
    <row r="569" spans="1:7" ht="15.75" customHeight="1">
      <c r="A569" s="24"/>
      <c r="B569" s="24"/>
      <c r="C569" s="24"/>
      <c r="D569" s="24"/>
      <c r="E569" s="24"/>
      <c r="F569" s="24"/>
      <c r="G569" s="24"/>
    </row>
    <row r="570" spans="1:7" ht="15.75" customHeight="1">
      <c r="A570" s="24"/>
      <c r="B570" s="24"/>
      <c r="C570" s="24"/>
      <c r="D570" s="24"/>
      <c r="E570" s="24"/>
      <c r="F570" s="24"/>
      <c r="G570" s="24"/>
    </row>
    <row r="571" spans="1:7" ht="15.75" customHeight="1">
      <c r="A571" s="24"/>
      <c r="B571" s="24"/>
      <c r="C571" s="24"/>
      <c r="D571" s="24"/>
      <c r="E571" s="24"/>
      <c r="F571" s="24"/>
      <c r="G571" s="24"/>
    </row>
    <row r="572" spans="1:7" ht="15.75" customHeight="1">
      <c r="A572" s="24"/>
      <c r="B572" s="24"/>
      <c r="C572" s="24"/>
      <c r="D572" s="24"/>
      <c r="E572" s="24"/>
      <c r="F572" s="24"/>
      <c r="G572" s="24"/>
    </row>
    <row r="573" spans="1:7" ht="15.75" customHeight="1">
      <c r="A573" s="24"/>
      <c r="B573" s="24"/>
      <c r="C573" s="24"/>
      <c r="D573" s="24"/>
      <c r="E573" s="24"/>
      <c r="F573" s="24"/>
      <c r="G573" s="24"/>
    </row>
    <row r="574" spans="1:7" ht="15.75" customHeight="1">
      <c r="A574" s="24"/>
      <c r="B574" s="24"/>
      <c r="C574" s="24"/>
      <c r="D574" s="24"/>
      <c r="E574" s="24"/>
      <c r="F574" s="24"/>
      <c r="G574" s="24"/>
    </row>
    <row r="575" spans="1:7" ht="15.75" customHeight="1">
      <c r="A575" s="24"/>
      <c r="B575" s="24"/>
      <c r="C575" s="24"/>
      <c r="D575" s="24"/>
      <c r="E575" s="24"/>
      <c r="F575" s="24"/>
      <c r="G575" s="24"/>
    </row>
    <row r="576" spans="1:7" ht="15.75" customHeight="1">
      <c r="A576" s="24"/>
      <c r="B576" s="24"/>
      <c r="C576" s="24"/>
      <c r="D576" s="24"/>
      <c r="E576" s="24"/>
      <c r="F576" s="24"/>
      <c r="G576" s="24"/>
    </row>
    <row r="577" spans="1:7" ht="15.75" customHeight="1">
      <c r="A577" s="24"/>
      <c r="B577" s="24"/>
      <c r="C577" s="24"/>
      <c r="D577" s="24"/>
      <c r="E577" s="24"/>
      <c r="F577" s="24"/>
      <c r="G577" s="24"/>
    </row>
    <row r="578" spans="1:7" ht="15.75" customHeight="1">
      <c r="A578" s="24"/>
      <c r="B578" s="24"/>
      <c r="C578" s="24"/>
      <c r="D578" s="24"/>
      <c r="E578" s="24"/>
      <c r="F578" s="24"/>
      <c r="G578" s="24"/>
    </row>
    <row r="579" spans="1:7" ht="15.75" customHeight="1">
      <c r="A579" s="24"/>
      <c r="B579" s="24"/>
      <c r="C579" s="24"/>
      <c r="D579" s="24"/>
      <c r="E579" s="24"/>
      <c r="F579" s="24"/>
      <c r="G579" s="24"/>
    </row>
    <row r="580" spans="1:7" ht="15.75" customHeight="1">
      <c r="A580" s="24"/>
      <c r="B580" s="24"/>
      <c r="C580" s="24"/>
      <c r="D580" s="24"/>
      <c r="E580" s="24"/>
      <c r="F580" s="24"/>
      <c r="G580" s="24"/>
    </row>
    <row r="581" spans="1:7" ht="15.75" customHeight="1">
      <c r="A581" s="24"/>
      <c r="B581" s="24"/>
      <c r="C581" s="24"/>
      <c r="D581" s="24"/>
      <c r="E581" s="24"/>
      <c r="F581" s="24"/>
      <c r="G581" s="24"/>
    </row>
    <row r="582" spans="1:7" ht="15.75" customHeight="1">
      <c r="A582" s="24"/>
      <c r="B582" s="24"/>
      <c r="C582" s="24"/>
      <c r="D582" s="24"/>
      <c r="E582" s="24"/>
      <c r="F582" s="24"/>
      <c r="G582" s="24"/>
    </row>
    <row r="583" spans="1:7" ht="15.75" customHeight="1">
      <c r="A583" s="24"/>
      <c r="B583" s="24"/>
      <c r="C583" s="24"/>
      <c r="D583" s="24"/>
      <c r="E583" s="24"/>
      <c r="F583" s="24"/>
      <c r="G583" s="24"/>
    </row>
    <row r="584" spans="1:7" ht="15.75" customHeight="1">
      <c r="A584" s="24"/>
      <c r="B584" s="24"/>
      <c r="C584" s="24"/>
      <c r="D584" s="24"/>
      <c r="E584" s="24"/>
      <c r="F584" s="24"/>
      <c r="G584" s="24"/>
    </row>
    <row r="585" spans="1:7" ht="15.75" customHeight="1">
      <c r="A585" s="24"/>
      <c r="B585" s="24"/>
      <c r="C585" s="24"/>
      <c r="D585" s="24"/>
      <c r="E585" s="24"/>
      <c r="F585" s="24"/>
      <c r="G585" s="24"/>
    </row>
    <row r="586" spans="1:7" ht="15.75" customHeight="1">
      <c r="A586" s="24"/>
      <c r="B586" s="24"/>
      <c r="C586" s="24"/>
      <c r="D586" s="24"/>
      <c r="E586" s="24"/>
      <c r="F586" s="24"/>
      <c r="G586" s="24"/>
    </row>
    <row r="587" spans="1:7" ht="15.75" customHeight="1">
      <c r="A587" s="24"/>
      <c r="B587" s="24"/>
      <c r="C587" s="24"/>
      <c r="D587" s="24"/>
      <c r="E587" s="24"/>
      <c r="F587" s="24"/>
      <c r="G587" s="24"/>
    </row>
    <row r="588" spans="1:7" ht="15.75" customHeight="1">
      <c r="A588" s="24"/>
      <c r="B588" s="24"/>
      <c r="C588" s="24"/>
      <c r="D588" s="24"/>
      <c r="E588" s="24"/>
      <c r="F588" s="24"/>
      <c r="G588" s="24"/>
    </row>
    <row r="589" spans="1:7" ht="15.75" customHeight="1">
      <c r="A589" s="24"/>
      <c r="B589" s="24"/>
      <c r="C589" s="24"/>
      <c r="D589" s="24"/>
      <c r="E589" s="24"/>
      <c r="F589" s="24"/>
      <c r="G589" s="24"/>
    </row>
    <row r="590" spans="1:7" ht="15.75" customHeight="1">
      <c r="A590" s="24"/>
      <c r="B590" s="24"/>
      <c r="C590" s="24"/>
      <c r="D590" s="24"/>
      <c r="E590" s="24"/>
      <c r="F590" s="24"/>
      <c r="G590" s="24"/>
    </row>
    <row r="591" spans="1:7" ht="15.75" customHeight="1">
      <c r="A591" s="24"/>
      <c r="B591" s="24"/>
      <c r="C591" s="24"/>
      <c r="D591" s="24"/>
      <c r="E591" s="24"/>
      <c r="F591" s="24"/>
      <c r="G591" s="24"/>
    </row>
    <row r="592" spans="1:7" ht="15.75" customHeight="1">
      <c r="A592" s="24"/>
      <c r="B592" s="24"/>
      <c r="C592" s="24"/>
      <c r="D592" s="24"/>
      <c r="E592" s="24"/>
      <c r="F592" s="24"/>
      <c r="G592" s="24"/>
    </row>
    <row r="593" spans="1:7" ht="15.75" customHeight="1">
      <c r="A593" s="24"/>
      <c r="B593" s="24"/>
      <c r="C593" s="24"/>
      <c r="D593" s="24"/>
      <c r="E593" s="24"/>
      <c r="F593" s="24"/>
      <c r="G593" s="24"/>
    </row>
    <row r="594" spans="1:7" ht="15.75" customHeight="1">
      <c r="A594" s="24"/>
      <c r="B594" s="24"/>
      <c r="C594" s="24"/>
      <c r="D594" s="24"/>
      <c r="E594" s="24"/>
      <c r="F594" s="24"/>
      <c r="G594" s="24"/>
    </row>
    <row r="595" spans="1:7" ht="15.75" customHeight="1">
      <c r="A595" s="24"/>
      <c r="B595" s="24"/>
      <c r="C595" s="24"/>
      <c r="D595" s="24"/>
      <c r="E595" s="24"/>
      <c r="F595" s="24"/>
      <c r="G595" s="24"/>
    </row>
    <row r="596" spans="1:7" ht="15.75" customHeight="1">
      <c r="A596" s="24"/>
      <c r="B596" s="24"/>
      <c r="C596" s="24"/>
      <c r="D596" s="24"/>
      <c r="E596" s="24"/>
      <c r="F596" s="24"/>
      <c r="G596" s="24"/>
    </row>
    <row r="597" spans="1:7" ht="15.75" customHeight="1">
      <c r="A597" s="24"/>
      <c r="B597" s="24"/>
      <c r="C597" s="24"/>
      <c r="D597" s="24"/>
      <c r="E597" s="24"/>
      <c r="F597" s="24"/>
      <c r="G597" s="24"/>
    </row>
    <row r="598" spans="1:7" ht="15.75" customHeight="1">
      <c r="A598" s="24"/>
      <c r="B598" s="24"/>
      <c r="C598" s="24"/>
      <c r="D598" s="24"/>
      <c r="E598" s="24"/>
      <c r="F598" s="24"/>
      <c r="G598" s="24"/>
    </row>
    <row r="599" spans="1:7" ht="15.75" customHeight="1">
      <c r="A599" s="24"/>
      <c r="B599" s="24"/>
      <c r="C599" s="24"/>
      <c r="D599" s="24"/>
      <c r="E599" s="24"/>
      <c r="F599" s="24"/>
      <c r="G599" s="24"/>
    </row>
    <row r="600" spans="1:7" ht="15.75" customHeight="1">
      <c r="A600" s="24"/>
      <c r="B600" s="24"/>
      <c r="C600" s="24"/>
      <c r="D600" s="24"/>
      <c r="E600" s="24"/>
      <c r="F600" s="24"/>
      <c r="G600" s="24"/>
    </row>
    <row r="601" spans="1:7" ht="15.75" customHeight="1">
      <c r="A601" s="24"/>
      <c r="B601" s="24"/>
      <c r="C601" s="24"/>
      <c r="D601" s="24"/>
      <c r="E601" s="24"/>
      <c r="F601" s="24"/>
      <c r="G601" s="24"/>
    </row>
    <row r="602" spans="1:7" ht="15.75" customHeight="1">
      <c r="A602" s="24"/>
      <c r="B602" s="24"/>
      <c r="C602" s="24"/>
      <c r="D602" s="24"/>
      <c r="E602" s="24"/>
      <c r="F602" s="24"/>
      <c r="G602" s="24"/>
    </row>
    <row r="603" spans="1:7" ht="15.75" customHeight="1">
      <c r="A603" s="24"/>
      <c r="B603" s="24"/>
      <c r="C603" s="24"/>
      <c r="D603" s="24"/>
      <c r="E603" s="24"/>
      <c r="F603" s="24"/>
      <c r="G603" s="24"/>
    </row>
    <row r="604" spans="1:7" ht="15.75" customHeight="1">
      <c r="A604" s="24"/>
      <c r="B604" s="24"/>
      <c r="C604" s="24"/>
      <c r="D604" s="24"/>
      <c r="E604" s="24"/>
      <c r="F604" s="24"/>
      <c r="G604" s="24"/>
    </row>
    <row r="605" spans="1:7" ht="15.75" customHeight="1">
      <c r="A605" s="24"/>
      <c r="B605" s="24"/>
      <c r="C605" s="24"/>
      <c r="D605" s="24"/>
      <c r="E605" s="24"/>
      <c r="F605" s="24"/>
      <c r="G605" s="24"/>
    </row>
    <row r="606" spans="1:7" ht="15.75" customHeight="1">
      <c r="A606" s="24"/>
      <c r="B606" s="24"/>
      <c r="C606" s="24"/>
      <c r="D606" s="24"/>
      <c r="E606" s="24"/>
      <c r="F606" s="24"/>
      <c r="G606" s="24"/>
    </row>
    <row r="607" spans="1:7" ht="15.75" customHeight="1">
      <c r="A607" s="24"/>
      <c r="B607" s="24"/>
      <c r="C607" s="24"/>
      <c r="D607" s="24"/>
      <c r="E607" s="24"/>
      <c r="F607" s="24"/>
      <c r="G607" s="24"/>
    </row>
    <row r="608" spans="1:7" ht="15.75" customHeight="1">
      <c r="A608" s="24"/>
      <c r="B608" s="24"/>
      <c r="C608" s="24"/>
      <c r="D608" s="24"/>
      <c r="E608" s="24"/>
      <c r="F608" s="24"/>
      <c r="G608" s="24"/>
    </row>
    <row r="609" spans="1:7" ht="15.75" customHeight="1">
      <c r="A609" s="24"/>
      <c r="B609" s="24"/>
      <c r="C609" s="24"/>
      <c r="D609" s="24"/>
      <c r="E609" s="24"/>
      <c r="F609" s="24"/>
      <c r="G609" s="24"/>
    </row>
    <row r="610" spans="1:7" ht="15.75" customHeight="1">
      <c r="A610" s="24"/>
      <c r="B610" s="24"/>
      <c r="C610" s="24"/>
      <c r="D610" s="24"/>
      <c r="E610" s="24"/>
      <c r="F610" s="24"/>
      <c r="G610" s="24"/>
    </row>
    <row r="611" spans="1:7" ht="15.75" customHeight="1">
      <c r="A611" s="24"/>
      <c r="B611" s="24"/>
      <c r="C611" s="24"/>
      <c r="D611" s="24"/>
      <c r="E611" s="24"/>
      <c r="F611" s="24"/>
      <c r="G611" s="24"/>
    </row>
    <row r="612" spans="1:7" ht="15.75" customHeight="1">
      <c r="A612" s="24"/>
      <c r="B612" s="24"/>
      <c r="C612" s="24"/>
      <c r="D612" s="24"/>
      <c r="E612" s="24"/>
      <c r="F612" s="24"/>
      <c r="G612" s="24"/>
    </row>
    <row r="613" spans="1:7" ht="15.75" customHeight="1">
      <c r="A613" s="24"/>
      <c r="B613" s="24"/>
      <c r="C613" s="24"/>
      <c r="D613" s="24"/>
      <c r="E613" s="24"/>
      <c r="F613" s="24"/>
      <c r="G613" s="24"/>
    </row>
    <row r="614" spans="1:7" ht="15.75" customHeight="1">
      <c r="A614" s="24"/>
      <c r="B614" s="24"/>
      <c r="C614" s="24"/>
      <c r="D614" s="24"/>
      <c r="E614" s="24"/>
      <c r="F614" s="24"/>
      <c r="G614" s="24"/>
    </row>
    <row r="615" spans="1:7" ht="15.75" customHeight="1">
      <c r="A615" s="24"/>
      <c r="B615" s="24"/>
      <c r="C615" s="24"/>
      <c r="D615" s="24"/>
      <c r="E615" s="24"/>
      <c r="F615" s="24"/>
      <c r="G615" s="24"/>
    </row>
    <row r="616" spans="1:7" ht="15.75" customHeight="1">
      <c r="A616" s="24"/>
      <c r="B616" s="24"/>
      <c r="C616" s="24"/>
      <c r="D616" s="24"/>
      <c r="E616" s="24"/>
      <c r="F616" s="24"/>
      <c r="G616" s="24"/>
    </row>
    <row r="617" spans="1:7" ht="15.75" customHeight="1">
      <c r="A617" s="24"/>
      <c r="B617" s="24"/>
      <c r="C617" s="24"/>
      <c r="D617" s="24"/>
      <c r="E617" s="24"/>
      <c r="F617" s="24"/>
      <c r="G617" s="24"/>
    </row>
    <row r="618" spans="1:7" ht="15.75" customHeight="1">
      <c r="A618" s="24"/>
      <c r="B618" s="24"/>
      <c r="C618" s="24"/>
      <c r="D618" s="24"/>
      <c r="E618" s="24"/>
      <c r="F618" s="24"/>
      <c r="G618" s="24"/>
    </row>
    <row r="619" spans="1:7" ht="15.75" customHeight="1">
      <c r="A619" s="24"/>
      <c r="B619" s="24"/>
      <c r="C619" s="24"/>
      <c r="D619" s="24"/>
      <c r="E619" s="24"/>
      <c r="F619" s="24"/>
      <c r="G619" s="24"/>
    </row>
    <row r="620" spans="1:7" ht="15.75" customHeight="1">
      <c r="A620" s="24"/>
      <c r="B620" s="24"/>
      <c r="C620" s="24"/>
      <c r="D620" s="24"/>
      <c r="E620" s="24"/>
      <c r="F620" s="24"/>
      <c r="G620" s="24"/>
    </row>
    <row r="621" spans="1:7" ht="15.75" customHeight="1">
      <c r="A621" s="24"/>
      <c r="B621" s="24"/>
      <c r="C621" s="24"/>
      <c r="D621" s="24"/>
      <c r="E621" s="24"/>
      <c r="F621" s="24"/>
      <c r="G621" s="24"/>
    </row>
    <row r="622" spans="1:7" ht="15.75" customHeight="1">
      <c r="A622" s="24"/>
      <c r="B622" s="24"/>
      <c r="C622" s="24"/>
      <c r="D622" s="24"/>
      <c r="E622" s="24"/>
      <c r="F622" s="24"/>
      <c r="G622" s="24"/>
    </row>
    <row r="623" spans="1:7" ht="15.75" customHeight="1">
      <c r="A623" s="24"/>
      <c r="B623" s="24"/>
      <c r="C623" s="24"/>
      <c r="D623" s="24"/>
      <c r="E623" s="24"/>
      <c r="F623" s="24"/>
      <c r="G623" s="24"/>
    </row>
    <row r="624" spans="1:7" ht="15.75" customHeight="1">
      <c r="A624" s="24"/>
      <c r="B624" s="24"/>
      <c r="C624" s="24"/>
      <c r="D624" s="24"/>
      <c r="E624" s="24"/>
      <c r="F624" s="24"/>
      <c r="G624" s="24"/>
    </row>
    <row r="625" spans="1:7" ht="15.75" customHeight="1">
      <c r="A625" s="24"/>
      <c r="B625" s="24"/>
      <c r="C625" s="24"/>
      <c r="D625" s="24"/>
      <c r="E625" s="24"/>
      <c r="F625" s="24"/>
      <c r="G625" s="24"/>
    </row>
    <row r="626" spans="1:7" ht="15.75" customHeight="1">
      <c r="A626" s="24"/>
      <c r="B626" s="24"/>
      <c r="C626" s="24"/>
      <c r="D626" s="24"/>
      <c r="E626" s="24"/>
      <c r="F626" s="24"/>
      <c r="G626" s="24"/>
    </row>
    <row r="627" spans="1:7" ht="15.75" customHeight="1">
      <c r="A627" s="24"/>
      <c r="B627" s="24"/>
      <c r="C627" s="24"/>
      <c r="D627" s="24"/>
      <c r="E627" s="24"/>
      <c r="F627" s="24"/>
      <c r="G627" s="24"/>
    </row>
    <row r="628" spans="1:7" ht="15.75" customHeight="1">
      <c r="A628" s="24"/>
      <c r="B628" s="24"/>
      <c r="C628" s="24"/>
      <c r="D628" s="24"/>
      <c r="E628" s="24"/>
      <c r="F628" s="24"/>
      <c r="G628" s="24"/>
    </row>
    <row r="629" spans="1:7" ht="15.75" customHeight="1">
      <c r="A629" s="24"/>
      <c r="B629" s="24"/>
      <c r="C629" s="24"/>
      <c r="D629" s="24"/>
      <c r="E629" s="24"/>
      <c r="F629" s="24"/>
      <c r="G629" s="24"/>
    </row>
    <row r="630" spans="1:7" ht="15.75" customHeight="1">
      <c r="A630" s="24"/>
      <c r="B630" s="24"/>
      <c r="C630" s="24"/>
      <c r="D630" s="24"/>
      <c r="E630" s="24"/>
      <c r="F630" s="24"/>
      <c r="G630" s="24"/>
    </row>
    <row r="631" spans="1:7" ht="15.75" customHeight="1">
      <c r="A631" s="24"/>
      <c r="B631" s="24"/>
      <c r="C631" s="24"/>
      <c r="D631" s="24"/>
      <c r="E631" s="24"/>
      <c r="F631" s="24"/>
      <c r="G631" s="24"/>
    </row>
    <row r="632" spans="1:7" ht="15.75" customHeight="1">
      <c r="A632" s="24"/>
      <c r="B632" s="24"/>
      <c r="C632" s="24"/>
      <c r="D632" s="24"/>
      <c r="E632" s="24"/>
      <c r="F632" s="24"/>
      <c r="G632" s="24"/>
    </row>
    <row r="633" spans="1:7" ht="15.75" customHeight="1">
      <c r="A633" s="24"/>
      <c r="B633" s="24"/>
      <c r="C633" s="24"/>
      <c r="D633" s="24"/>
      <c r="E633" s="24"/>
      <c r="F633" s="24"/>
      <c r="G633" s="24"/>
    </row>
    <row r="634" spans="1:7" ht="15.75" customHeight="1">
      <c r="A634" s="24"/>
      <c r="B634" s="24"/>
      <c r="C634" s="24"/>
      <c r="D634" s="24"/>
      <c r="E634" s="24"/>
      <c r="F634" s="24"/>
      <c r="G634" s="24"/>
    </row>
    <row r="635" spans="1:7" ht="15.75" customHeight="1">
      <c r="A635" s="24"/>
      <c r="B635" s="24"/>
      <c r="C635" s="24"/>
      <c r="D635" s="24"/>
      <c r="E635" s="24"/>
      <c r="F635" s="24"/>
      <c r="G635" s="24"/>
    </row>
    <row r="636" spans="1:7" ht="15.75" customHeight="1">
      <c r="A636" s="24"/>
      <c r="B636" s="24"/>
      <c r="C636" s="24"/>
      <c r="D636" s="24"/>
      <c r="E636" s="24"/>
      <c r="F636" s="24"/>
      <c r="G636" s="24"/>
    </row>
    <row r="637" spans="1:7" ht="15.75" customHeight="1">
      <c r="A637" s="24"/>
      <c r="B637" s="24"/>
      <c r="C637" s="24"/>
      <c r="D637" s="24"/>
      <c r="E637" s="24"/>
      <c r="F637" s="24"/>
      <c r="G637" s="24"/>
    </row>
    <row r="638" spans="1:7" ht="15.75" customHeight="1">
      <c r="A638" s="24"/>
      <c r="B638" s="24"/>
      <c r="C638" s="24"/>
      <c r="D638" s="24"/>
      <c r="E638" s="24"/>
      <c r="F638" s="24"/>
      <c r="G638" s="24"/>
    </row>
    <row r="639" spans="1:7" ht="15.75" customHeight="1">
      <c r="A639" s="24"/>
      <c r="B639" s="24"/>
      <c r="C639" s="24"/>
      <c r="D639" s="24"/>
      <c r="E639" s="24"/>
      <c r="F639" s="24"/>
      <c r="G639" s="24"/>
    </row>
    <row r="640" spans="1:7" ht="15.75" customHeight="1">
      <c r="A640" s="24"/>
      <c r="B640" s="24"/>
      <c r="C640" s="24"/>
      <c r="D640" s="24"/>
      <c r="E640" s="24"/>
      <c r="F640" s="24"/>
      <c r="G640" s="24"/>
    </row>
    <row r="641" spans="1:7" ht="15.75" customHeight="1">
      <c r="A641" s="24"/>
      <c r="B641" s="24"/>
      <c r="C641" s="24"/>
      <c r="D641" s="24"/>
      <c r="E641" s="24"/>
      <c r="F641" s="24"/>
      <c r="G641" s="24"/>
    </row>
    <row r="642" spans="1:7" ht="15.75" customHeight="1">
      <c r="A642" s="24"/>
      <c r="B642" s="24"/>
      <c r="C642" s="24"/>
      <c r="D642" s="24"/>
      <c r="E642" s="24"/>
      <c r="F642" s="24"/>
      <c r="G642" s="24"/>
    </row>
    <row r="643" spans="1:7" ht="15.75" customHeight="1">
      <c r="A643" s="24"/>
      <c r="B643" s="24"/>
      <c r="C643" s="24"/>
      <c r="D643" s="24"/>
      <c r="E643" s="24"/>
      <c r="F643" s="24"/>
      <c r="G643" s="24"/>
    </row>
    <row r="644" spans="1:7" ht="15.75" customHeight="1">
      <c r="A644" s="24"/>
      <c r="B644" s="24"/>
      <c r="C644" s="24"/>
      <c r="D644" s="24"/>
      <c r="E644" s="24"/>
      <c r="F644" s="24"/>
      <c r="G644" s="24"/>
    </row>
    <row r="645" spans="1:7" ht="15.75" customHeight="1">
      <c r="A645" s="24"/>
      <c r="B645" s="24"/>
      <c r="C645" s="24"/>
      <c r="D645" s="24"/>
      <c r="E645" s="24"/>
      <c r="F645" s="24"/>
      <c r="G645" s="24"/>
    </row>
    <row r="646" spans="1:7" ht="15.75" customHeight="1">
      <c r="A646" s="24"/>
      <c r="B646" s="24"/>
      <c r="C646" s="24"/>
      <c r="D646" s="24"/>
      <c r="E646" s="24"/>
      <c r="F646" s="24"/>
      <c r="G646" s="24"/>
    </row>
    <row r="647" spans="1:7" ht="15.75" customHeight="1">
      <c r="A647" s="24"/>
      <c r="B647" s="24"/>
      <c r="C647" s="24"/>
      <c r="D647" s="24"/>
      <c r="E647" s="24"/>
      <c r="F647" s="24"/>
      <c r="G647" s="24"/>
    </row>
    <row r="648" spans="1:7" ht="15.75" customHeight="1">
      <c r="A648" s="24"/>
      <c r="B648" s="24"/>
      <c r="C648" s="24"/>
      <c r="D648" s="24"/>
      <c r="E648" s="24"/>
      <c r="F648" s="24"/>
      <c r="G648" s="24"/>
    </row>
    <row r="649" spans="1:7" ht="15.75" customHeight="1">
      <c r="A649" s="24"/>
      <c r="B649" s="24"/>
      <c r="C649" s="24"/>
      <c r="D649" s="24"/>
      <c r="E649" s="24"/>
      <c r="F649" s="24"/>
      <c r="G649" s="24"/>
    </row>
    <row r="650" spans="1:7" ht="15.75" customHeight="1">
      <c r="A650" s="24"/>
      <c r="B650" s="24"/>
      <c r="C650" s="24"/>
      <c r="D650" s="24"/>
      <c r="E650" s="24"/>
      <c r="F650" s="24"/>
      <c r="G650" s="24"/>
    </row>
    <row r="651" spans="1:7" ht="15.75" customHeight="1">
      <c r="A651" s="24"/>
      <c r="B651" s="24"/>
      <c r="C651" s="24"/>
      <c r="D651" s="24"/>
      <c r="E651" s="24"/>
      <c r="F651" s="24"/>
      <c r="G651" s="24"/>
    </row>
    <row r="652" spans="1:7" ht="15.75" customHeight="1">
      <c r="A652" s="24"/>
      <c r="B652" s="24"/>
      <c r="C652" s="24"/>
      <c r="D652" s="24"/>
      <c r="E652" s="24"/>
      <c r="F652" s="24"/>
      <c r="G652" s="24"/>
    </row>
    <row r="653" spans="1:7" ht="15.75" customHeight="1">
      <c r="A653" s="24"/>
      <c r="B653" s="24"/>
      <c r="C653" s="24"/>
      <c r="D653" s="24"/>
      <c r="E653" s="24"/>
      <c r="F653" s="24"/>
      <c r="G653" s="24"/>
    </row>
    <row r="654" spans="1:7" ht="15.75" customHeight="1">
      <c r="A654" s="24"/>
      <c r="B654" s="24"/>
      <c r="C654" s="24"/>
      <c r="D654" s="24"/>
      <c r="E654" s="24"/>
      <c r="F654" s="24"/>
      <c r="G654" s="24"/>
    </row>
    <row r="655" spans="1:7" ht="15.75" customHeight="1">
      <c r="A655" s="24"/>
      <c r="B655" s="24"/>
      <c r="C655" s="24"/>
      <c r="D655" s="24"/>
      <c r="E655" s="24"/>
      <c r="F655" s="24"/>
      <c r="G655" s="24"/>
    </row>
    <row r="656" spans="1:7" ht="15.75" customHeight="1">
      <c r="A656" s="24"/>
      <c r="B656" s="24"/>
      <c r="C656" s="24"/>
      <c r="D656" s="24"/>
      <c r="E656" s="24"/>
      <c r="F656" s="24"/>
      <c r="G656" s="24"/>
    </row>
    <row r="657" spans="1:7" ht="15.75" customHeight="1">
      <c r="A657" s="24"/>
      <c r="B657" s="24"/>
      <c r="C657" s="24"/>
      <c r="D657" s="24"/>
      <c r="E657" s="24"/>
      <c r="F657" s="24"/>
      <c r="G657" s="24"/>
    </row>
    <row r="658" spans="1:7" ht="15.75" customHeight="1">
      <c r="A658" s="24"/>
      <c r="B658" s="24"/>
      <c r="C658" s="24"/>
      <c r="D658" s="24"/>
      <c r="E658" s="24"/>
      <c r="F658" s="24"/>
      <c r="G658" s="24"/>
    </row>
    <row r="659" spans="1:7" ht="15.75" customHeight="1">
      <c r="A659" s="24"/>
      <c r="B659" s="24"/>
      <c r="C659" s="24"/>
      <c r="D659" s="24"/>
      <c r="E659" s="24"/>
      <c r="F659" s="24"/>
      <c r="G659" s="24"/>
    </row>
    <row r="660" spans="1:7" ht="15.75" customHeight="1">
      <c r="A660" s="24"/>
      <c r="B660" s="24"/>
      <c r="C660" s="24"/>
      <c r="D660" s="24"/>
      <c r="E660" s="24"/>
      <c r="F660" s="24"/>
      <c r="G660" s="24"/>
    </row>
    <row r="661" spans="1:7" ht="15.75" customHeight="1">
      <c r="A661" s="24"/>
      <c r="B661" s="24"/>
      <c r="C661" s="24"/>
      <c r="D661" s="24"/>
      <c r="E661" s="24"/>
      <c r="F661" s="24"/>
      <c r="G661" s="24"/>
    </row>
    <row r="662" spans="1:7" ht="15.75" customHeight="1">
      <c r="A662" s="24"/>
      <c r="B662" s="24"/>
      <c r="C662" s="24"/>
      <c r="D662" s="24"/>
      <c r="E662" s="24"/>
      <c r="F662" s="24"/>
      <c r="G662" s="24"/>
    </row>
    <row r="663" spans="1:7" ht="15.75" customHeight="1">
      <c r="A663" s="24"/>
      <c r="B663" s="24"/>
      <c r="C663" s="24"/>
      <c r="D663" s="24"/>
      <c r="E663" s="24"/>
      <c r="F663" s="24"/>
      <c r="G663" s="24"/>
    </row>
    <row r="664" spans="1:7" ht="15.75" customHeight="1">
      <c r="A664" s="24"/>
      <c r="B664" s="24"/>
      <c r="C664" s="24"/>
      <c r="D664" s="24"/>
      <c r="E664" s="24"/>
      <c r="F664" s="24"/>
      <c r="G664" s="24"/>
    </row>
    <row r="665" spans="1:7" ht="15.75" customHeight="1">
      <c r="A665" s="24"/>
      <c r="B665" s="24"/>
      <c r="C665" s="24"/>
      <c r="D665" s="24"/>
      <c r="E665" s="24"/>
      <c r="F665" s="24"/>
      <c r="G665" s="24"/>
    </row>
    <row r="666" spans="1:7" ht="15.75" customHeight="1">
      <c r="A666" s="24"/>
      <c r="B666" s="24"/>
      <c r="C666" s="24"/>
      <c r="D666" s="24"/>
      <c r="E666" s="24"/>
      <c r="F666" s="24"/>
      <c r="G666" s="24"/>
    </row>
    <row r="667" spans="1:7" ht="15.75" customHeight="1">
      <c r="A667" s="24"/>
      <c r="B667" s="24"/>
      <c r="C667" s="24"/>
      <c r="D667" s="24"/>
      <c r="E667" s="24"/>
      <c r="F667" s="24"/>
      <c r="G667" s="24"/>
    </row>
    <row r="668" spans="1:7" ht="15.75" customHeight="1">
      <c r="A668" s="24"/>
      <c r="B668" s="24"/>
      <c r="C668" s="24"/>
      <c r="D668" s="24"/>
      <c r="E668" s="24"/>
      <c r="F668" s="24"/>
      <c r="G668" s="24"/>
    </row>
    <row r="669" spans="1:7" ht="15.75" customHeight="1">
      <c r="A669" s="24"/>
      <c r="B669" s="24"/>
      <c r="C669" s="24"/>
      <c r="D669" s="24"/>
      <c r="E669" s="24"/>
      <c r="F669" s="24"/>
      <c r="G669" s="24"/>
    </row>
    <row r="670" spans="1:7" ht="15.75" customHeight="1">
      <c r="A670" s="24"/>
      <c r="B670" s="24"/>
      <c r="C670" s="24"/>
      <c r="D670" s="24"/>
      <c r="E670" s="24"/>
      <c r="F670" s="24"/>
      <c r="G670" s="24"/>
    </row>
    <row r="671" spans="1:7" ht="15.75" customHeight="1">
      <c r="A671" s="24"/>
      <c r="B671" s="24"/>
      <c r="C671" s="24"/>
      <c r="D671" s="24"/>
      <c r="E671" s="24"/>
      <c r="F671" s="24"/>
      <c r="G671" s="24"/>
    </row>
    <row r="672" spans="1:7" ht="15.75" customHeight="1">
      <c r="A672" s="24"/>
      <c r="B672" s="24"/>
      <c r="C672" s="24"/>
      <c r="D672" s="24"/>
      <c r="E672" s="24"/>
      <c r="F672" s="24"/>
      <c r="G672" s="24"/>
    </row>
    <row r="673" spans="1:7" ht="15.75" customHeight="1">
      <c r="A673" s="24"/>
      <c r="B673" s="24"/>
      <c r="C673" s="24"/>
      <c r="D673" s="24"/>
      <c r="E673" s="24"/>
      <c r="F673" s="24"/>
      <c r="G673" s="24"/>
    </row>
    <row r="674" spans="1:7" ht="15.75" customHeight="1">
      <c r="A674" s="24"/>
      <c r="B674" s="24"/>
      <c r="C674" s="24"/>
      <c r="D674" s="24"/>
      <c r="E674" s="24"/>
      <c r="F674" s="24"/>
      <c r="G674" s="24"/>
    </row>
    <row r="675" spans="1:7" ht="15.75" customHeight="1">
      <c r="A675" s="24"/>
      <c r="B675" s="24"/>
      <c r="C675" s="24"/>
      <c r="D675" s="24"/>
      <c r="E675" s="24"/>
      <c r="F675" s="24"/>
      <c r="G675" s="24"/>
    </row>
    <row r="676" spans="1:7" ht="15.75" customHeight="1">
      <c r="A676" s="24"/>
      <c r="B676" s="24"/>
      <c r="C676" s="24"/>
      <c r="D676" s="24"/>
      <c r="E676" s="24"/>
      <c r="F676" s="24"/>
      <c r="G676" s="24"/>
    </row>
    <row r="677" spans="1:7" ht="15.75" customHeight="1">
      <c r="A677" s="24"/>
      <c r="B677" s="24"/>
      <c r="C677" s="24"/>
      <c r="D677" s="24"/>
      <c r="E677" s="24"/>
      <c r="F677" s="24"/>
      <c r="G677" s="24"/>
    </row>
    <row r="678" spans="1:7" ht="15.75" customHeight="1">
      <c r="A678" s="24"/>
      <c r="B678" s="24"/>
      <c r="C678" s="24"/>
      <c r="D678" s="24"/>
      <c r="E678" s="24"/>
      <c r="F678" s="24"/>
      <c r="G678" s="24"/>
    </row>
    <row r="679" spans="1:7" ht="15.75" customHeight="1">
      <c r="A679" s="24"/>
      <c r="B679" s="24"/>
      <c r="C679" s="24"/>
      <c r="D679" s="24"/>
      <c r="E679" s="24"/>
      <c r="F679" s="24"/>
      <c r="G679" s="24"/>
    </row>
    <row r="680" spans="1:7" ht="15.75" customHeight="1">
      <c r="A680" s="24"/>
      <c r="B680" s="24"/>
      <c r="C680" s="24"/>
      <c r="D680" s="24"/>
      <c r="E680" s="24"/>
      <c r="F680" s="24"/>
      <c r="G680" s="24"/>
    </row>
    <row r="681" spans="1:7" ht="15.75" customHeight="1">
      <c r="A681" s="24"/>
      <c r="B681" s="24"/>
      <c r="C681" s="24"/>
      <c r="D681" s="24"/>
      <c r="E681" s="24"/>
      <c r="F681" s="24"/>
      <c r="G681" s="24"/>
    </row>
    <row r="682" spans="1:7" ht="15.75" customHeight="1">
      <c r="A682" s="24"/>
      <c r="B682" s="24"/>
      <c r="C682" s="24"/>
      <c r="D682" s="24"/>
      <c r="E682" s="24"/>
      <c r="F682" s="24"/>
      <c r="G682" s="24"/>
    </row>
    <row r="683" spans="1:7" ht="15.75" customHeight="1">
      <c r="A683" s="24"/>
      <c r="B683" s="24"/>
      <c r="C683" s="24"/>
      <c r="D683" s="24"/>
      <c r="E683" s="24"/>
      <c r="F683" s="24"/>
      <c r="G683" s="24"/>
    </row>
    <row r="684" spans="1:7" ht="15.75" customHeight="1">
      <c r="A684" s="24"/>
      <c r="B684" s="24"/>
      <c r="C684" s="24"/>
      <c r="D684" s="24"/>
      <c r="E684" s="24"/>
      <c r="F684" s="24"/>
      <c r="G684" s="24"/>
    </row>
    <row r="685" spans="1:7" ht="15.75" customHeight="1">
      <c r="A685" s="24"/>
      <c r="B685" s="24"/>
      <c r="C685" s="24"/>
      <c r="D685" s="24"/>
      <c r="E685" s="24"/>
      <c r="F685" s="24"/>
      <c r="G685" s="24"/>
    </row>
    <row r="686" spans="1:7" ht="15.75" customHeight="1">
      <c r="A686" s="24"/>
      <c r="B686" s="24"/>
      <c r="C686" s="24"/>
      <c r="D686" s="24"/>
      <c r="E686" s="24"/>
      <c r="F686" s="24"/>
      <c r="G686" s="24"/>
    </row>
    <row r="687" spans="1:7" ht="15.75" customHeight="1">
      <c r="A687" s="24"/>
      <c r="B687" s="24"/>
      <c r="C687" s="24"/>
      <c r="D687" s="24"/>
      <c r="E687" s="24"/>
      <c r="F687" s="24"/>
      <c r="G687" s="24"/>
    </row>
    <row r="688" spans="1:7" ht="15.75" customHeight="1">
      <c r="A688" s="24"/>
      <c r="B688" s="24"/>
      <c r="C688" s="24"/>
      <c r="D688" s="24"/>
      <c r="E688" s="24"/>
      <c r="F688" s="24"/>
      <c r="G688" s="24"/>
    </row>
    <row r="689" spans="1:7" ht="15.75" customHeight="1">
      <c r="A689" s="24"/>
      <c r="B689" s="24"/>
      <c r="C689" s="24"/>
      <c r="D689" s="24"/>
      <c r="E689" s="24"/>
      <c r="F689" s="24"/>
      <c r="G689" s="24"/>
    </row>
    <row r="690" spans="1:7" ht="15.75" customHeight="1">
      <c r="A690" s="24"/>
      <c r="B690" s="24"/>
      <c r="C690" s="24"/>
      <c r="D690" s="24"/>
      <c r="E690" s="24"/>
      <c r="F690" s="24"/>
      <c r="G690" s="24"/>
    </row>
    <row r="691" spans="1:7" ht="15.75" customHeight="1">
      <c r="A691" s="24"/>
      <c r="B691" s="24"/>
      <c r="C691" s="24"/>
      <c r="D691" s="24"/>
      <c r="E691" s="24"/>
      <c r="F691" s="24"/>
      <c r="G691" s="24"/>
    </row>
    <row r="692" spans="1:7" ht="15.75" customHeight="1">
      <c r="A692" s="24"/>
      <c r="B692" s="24"/>
      <c r="C692" s="24"/>
      <c r="D692" s="24"/>
      <c r="E692" s="24"/>
      <c r="F692" s="24"/>
      <c r="G692" s="24"/>
    </row>
    <row r="693" spans="1:7" ht="15.75" customHeight="1">
      <c r="A693" s="24"/>
      <c r="B693" s="24"/>
      <c r="C693" s="24"/>
      <c r="D693" s="24"/>
      <c r="E693" s="24"/>
      <c r="F693" s="24"/>
      <c r="G693" s="24"/>
    </row>
    <row r="694" spans="1:7" ht="15.75" customHeight="1">
      <c r="A694" s="24"/>
      <c r="B694" s="24"/>
      <c r="C694" s="24"/>
      <c r="D694" s="24"/>
      <c r="E694" s="24"/>
      <c r="F694" s="24"/>
      <c r="G694" s="24"/>
    </row>
    <row r="695" spans="1:7" ht="15.75" customHeight="1">
      <c r="A695" s="24"/>
      <c r="B695" s="24"/>
      <c r="C695" s="24"/>
      <c r="D695" s="24"/>
      <c r="E695" s="24"/>
      <c r="F695" s="24"/>
      <c r="G695" s="24"/>
    </row>
    <row r="696" spans="1:7" ht="15.75" customHeight="1">
      <c r="A696" s="24"/>
      <c r="B696" s="24"/>
      <c r="C696" s="24"/>
      <c r="D696" s="24"/>
      <c r="E696" s="24"/>
      <c r="F696" s="24"/>
      <c r="G696" s="24"/>
    </row>
    <row r="697" spans="1:7" ht="15.75" customHeight="1">
      <c r="A697" s="24"/>
      <c r="B697" s="24"/>
      <c r="C697" s="24"/>
      <c r="D697" s="24"/>
      <c r="E697" s="24"/>
      <c r="F697" s="24"/>
      <c r="G697" s="24"/>
    </row>
    <row r="698" spans="1:7" ht="15.75" customHeight="1">
      <c r="A698" s="24"/>
      <c r="B698" s="24"/>
      <c r="C698" s="24"/>
      <c r="D698" s="24"/>
      <c r="E698" s="24"/>
      <c r="F698" s="24"/>
      <c r="G698" s="24"/>
    </row>
    <row r="699" spans="1:7" ht="15.75" customHeight="1">
      <c r="A699" s="24"/>
      <c r="B699" s="24"/>
      <c r="C699" s="24"/>
      <c r="D699" s="24"/>
      <c r="E699" s="24"/>
      <c r="F699" s="24"/>
      <c r="G699" s="24"/>
    </row>
    <row r="700" spans="1:7" ht="15.75" customHeight="1">
      <c r="A700" s="24"/>
      <c r="B700" s="24"/>
      <c r="C700" s="24"/>
      <c r="D700" s="24"/>
      <c r="E700" s="24"/>
      <c r="F700" s="24"/>
      <c r="G700" s="24"/>
    </row>
    <row r="701" spans="1:7" ht="15.75" customHeight="1">
      <c r="A701" s="24"/>
      <c r="B701" s="24"/>
      <c r="C701" s="24"/>
      <c r="D701" s="24"/>
      <c r="E701" s="24"/>
      <c r="F701" s="24"/>
      <c r="G701" s="24"/>
    </row>
    <row r="702" spans="1:7" ht="15.75" customHeight="1">
      <c r="A702" s="24"/>
      <c r="B702" s="24"/>
      <c r="C702" s="24"/>
      <c r="D702" s="24"/>
      <c r="E702" s="24"/>
      <c r="F702" s="24"/>
      <c r="G702" s="24"/>
    </row>
    <row r="703" spans="1:7" ht="15.75" customHeight="1">
      <c r="A703" s="24"/>
      <c r="B703" s="24"/>
      <c r="C703" s="24"/>
      <c r="D703" s="24"/>
      <c r="E703" s="24"/>
      <c r="F703" s="24"/>
      <c r="G703" s="24"/>
    </row>
    <row r="704" spans="1:7" ht="15.75" customHeight="1">
      <c r="A704" s="24"/>
      <c r="B704" s="24"/>
      <c r="C704" s="24"/>
      <c r="D704" s="24"/>
      <c r="E704" s="24"/>
      <c r="F704" s="24"/>
      <c r="G704" s="24"/>
    </row>
    <row r="705" spans="1:7" ht="15.75" customHeight="1">
      <c r="A705" s="24"/>
      <c r="B705" s="24"/>
      <c r="C705" s="24"/>
      <c r="D705" s="24"/>
      <c r="E705" s="24"/>
      <c r="F705" s="24"/>
      <c r="G705" s="24"/>
    </row>
    <row r="706" spans="1:7" ht="15.75" customHeight="1">
      <c r="A706" s="24"/>
      <c r="B706" s="24"/>
      <c r="C706" s="24"/>
      <c r="D706" s="24"/>
      <c r="E706" s="24"/>
      <c r="F706" s="24"/>
      <c r="G706" s="24"/>
    </row>
    <row r="707" spans="1:7" ht="15.75" customHeight="1">
      <c r="A707" s="24"/>
      <c r="B707" s="24"/>
      <c r="C707" s="24"/>
      <c r="D707" s="24"/>
      <c r="E707" s="24"/>
      <c r="F707" s="24"/>
      <c r="G707" s="24"/>
    </row>
    <row r="708" spans="1:7" ht="15.75" customHeight="1">
      <c r="A708" s="24"/>
      <c r="B708" s="24"/>
      <c r="C708" s="24"/>
      <c r="D708" s="24"/>
      <c r="E708" s="24"/>
      <c r="F708" s="24"/>
      <c r="G708" s="24"/>
    </row>
    <row r="709" spans="1:7" ht="15.75" customHeight="1">
      <c r="A709" s="24"/>
      <c r="B709" s="24"/>
      <c r="C709" s="24"/>
      <c r="D709" s="24"/>
      <c r="E709" s="24"/>
      <c r="F709" s="24"/>
      <c r="G709" s="24"/>
    </row>
    <row r="710" spans="1:7" ht="15.75" customHeight="1">
      <c r="A710" s="24"/>
      <c r="B710" s="24"/>
      <c r="C710" s="24"/>
      <c r="D710" s="24"/>
      <c r="E710" s="24"/>
      <c r="F710" s="24"/>
      <c r="G710" s="24"/>
    </row>
    <row r="711" spans="1:7" ht="15.75" customHeight="1">
      <c r="A711" s="24"/>
      <c r="B711" s="24"/>
      <c r="C711" s="24"/>
      <c r="D711" s="24"/>
      <c r="E711" s="24"/>
      <c r="F711" s="24"/>
      <c r="G711" s="24"/>
    </row>
    <row r="712" spans="1:7" ht="15.75" customHeight="1">
      <c r="A712" s="24"/>
      <c r="B712" s="24"/>
      <c r="C712" s="24"/>
      <c r="D712" s="24"/>
      <c r="E712" s="24"/>
      <c r="F712" s="24"/>
      <c r="G712" s="24"/>
    </row>
    <row r="713" spans="1:7" ht="15.75" customHeight="1">
      <c r="A713" s="24"/>
      <c r="B713" s="24"/>
      <c r="C713" s="24"/>
      <c r="D713" s="24"/>
      <c r="E713" s="24"/>
      <c r="F713" s="24"/>
      <c r="G713" s="24"/>
    </row>
    <row r="714" spans="1:7" ht="15.75" customHeight="1">
      <c r="A714" s="24"/>
      <c r="B714" s="24"/>
      <c r="C714" s="24"/>
      <c r="D714" s="24"/>
      <c r="E714" s="24"/>
      <c r="F714" s="24"/>
      <c r="G714" s="24"/>
    </row>
    <row r="715" spans="1:7" ht="15.75" customHeight="1">
      <c r="A715" s="24"/>
      <c r="B715" s="24"/>
      <c r="C715" s="24"/>
      <c r="D715" s="24"/>
      <c r="E715" s="24"/>
      <c r="F715" s="24"/>
      <c r="G715" s="24"/>
    </row>
    <row r="716" spans="1:7" ht="15.75" customHeight="1">
      <c r="A716" s="24"/>
      <c r="B716" s="24"/>
      <c r="C716" s="24"/>
      <c r="D716" s="24"/>
      <c r="E716" s="24"/>
      <c r="F716" s="24"/>
      <c r="G716" s="24"/>
    </row>
    <row r="717" spans="1:7" ht="15.75" customHeight="1">
      <c r="A717" s="24"/>
      <c r="B717" s="24"/>
      <c r="C717" s="24"/>
      <c r="D717" s="24"/>
      <c r="E717" s="24"/>
      <c r="F717" s="24"/>
      <c r="G717" s="24"/>
    </row>
    <row r="718" spans="1:7" ht="15.75" customHeight="1">
      <c r="A718" s="24"/>
      <c r="B718" s="24"/>
      <c r="C718" s="24"/>
      <c r="D718" s="24"/>
      <c r="E718" s="24"/>
      <c r="F718" s="24"/>
      <c r="G718" s="24"/>
    </row>
    <row r="719" spans="1:7" ht="15.75" customHeight="1">
      <c r="A719" s="24"/>
      <c r="B719" s="24"/>
      <c r="C719" s="24"/>
      <c r="D719" s="24"/>
      <c r="E719" s="24"/>
      <c r="F719" s="24"/>
      <c r="G719" s="24"/>
    </row>
    <row r="720" spans="1:7" ht="15.75" customHeight="1">
      <c r="A720" s="24"/>
      <c r="B720" s="24"/>
      <c r="C720" s="24"/>
      <c r="D720" s="24"/>
      <c r="E720" s="24"/>
      <c r="F720" s="24"/>
      <c r="G720" s="24"/>
    </row>
    <row r="721" spans="1:7" ht="15.75" customHeight="1">
      <c r="A721" s="24"/>
      <c r="B721" s="24"/>
      <c r="C721" s="24"/>
      <c r="D721" s="24"/>
      <c r="E721" s="24"/>
      <c r="F721" s="24"/>
      <c r="G721" s="24"/>
    </row>
    <row r="722" spans="1:7" ht="15.75" customHeight="1">
      <c r="A722" s="24"/>
      <c r="B722" s="24"/>
      <c r="C722" s="24"/>
      <c r="D722" s="24"/>
      <c r="E722" s="24"/>
      <c r="F722" s="24"/>
      <c r="G722" s="24"/>
    </row>
    <row r="723" spans="1:7" ht="15.75" customHeight="1">
      <c r="A723" s="24"/>
      <c r="B723" s="24"/>
      <c r="C723" s="24"/>
      <c r="D723" s="24"/>
      <c r="E723" s="24"/>
      <c r="F723" s="24"/>
      <c r="G723" s="24"/>
    </row>
    <row r="724" spans="1:7" ht="15.75" customHeight="1">
      <c r="A724" s="24"/>
      <c r="B724" s="24"/>
      <c r="C724" s="24"/>
      <c r="D724" s="24"/>
      <c r="E724" s="24"/>
      <c r="F724" s="24"/>
      <c r="G724" s="24"/>
    </row>
    <row r="725" spans="1:7" ht="15.75" customHeight="1">
      <c r="A725" s="24"/>
      <c r="B725" s="24"/>
      <c r="C725" s="24"/>
      <c r="D725" s="24"/>
      <c r="E725" s="24"/>
      <c r="F725" s="24"/>
      <c r="G725" s="24"/>
    </row>
    <row r="726" spans="1:7" ht="15.75" customHeight="1">
      <c r="A726" s="24"/>
      <c r="B726" s="24"/>
      <c r="C726" s="24"/>
      <c r="D726" s="24"/>
      <c r="E726" s="24"/>
      <c r="F726" s="24"/>
      <c r="G726" s="24"/>
    </row>
    <row r="727" spans="1:7" ht="15.75" customHeight="1">
      <c r="A727" s="24"/>
      <c r="B727" s="24"/>
      <c r="C727" s="24"/>
      <c r="D727" s="24"/>
      <c r="E727" s="24"/>
      <c r="F727" s="24"/>
      <c r="G727" s="24"/>
    </row>
    <row r="728" spans="1:7" ht="15.75" customHeight="1">
      <c r="A728" s="24"/>
      <c r="B728" s="24"/>
      <c r="C728" s="24"/>
      <c r="D728" s="24"/>
      <c r="E728" s="24"/>
      <c r="F728" s="24"/>
      <c r="G728" s="24"/>
    </row>
    <row r="729" spans="1:7" ht="15.75" customHeight="1">
      <c r="A729" s="24"/>
      <c r="B729" s="24"/>
      <c r="C729" s="24"/>
      <c r="D729" s="24"/>
      <c r="E729" s="24"/>
      <c r="F729" s="24"/>
      <c r="G729" s="24"/>
    </row>
    <row r="730" spans="1:7" ht="15.75" customHeight="1">
      <c r="A730" s="24"/>
      <c r="B730" s="24"/>
      <c r="C730" s="24"/>
      <c r="D730" s="24"/>
      <c r="E730" s="24"/>
      <c r="F730" s="24"/>
      <c r="G730" s="24"/>
    </row>
    <row r="731" spans="1:7" ht="15.75" customHeight="1">
      <c r="A731" s="24"/>
      <c r="B731" s="24"/>
      <c r="C731" s="24"/>
      <c r="D731" s="24"/>
      <c r="E731" s="24"/>
      <c r="F731" s="24"/>
      <c r="G731" s="24"/>
    </row>
    <row r="732" spans="1:7" ht="15.75" customHeight="1">
      <c r="A732" s="24"/>
      <c r="B732" s="24"/>
      <c r="C732" s="24"/>
      <c r="D732" s="24"/>
      <c r="E732" s="24"/>
      <c r="F732" s="24"/>
      <c r="G732" s="24"/>
    </row>
    <row r="733" spans="1:7" ht="15.75" customHeight="1">
      <c r="A733" s="24"/>
      <c r="B733" s="24"/>
      <c r="C733" s="24"/>
      <c r="D733" s="24"/>
      <c r="E733" s="24"/>
      <c r="F733" s="24"/>
      <c r="G733" s="24"/>
    </row>
    <row r="734" spans="1:7" ht="15.75" customHeight="1">
      <c r="A734" s="24"/>
      <c r="B734" s="24"/>
      <c r="C734" s="24"/>
      <c r="D734" s="24"/>
      <c r="E734" s="24"/>
      <c r="F734" s="24"/>
      <c r="G734" s="24"/>
    </row>
    <row r="735" spans="1:7" ht="15.75" customHeight="1">
      <c r="A735" s="24"/>
      <c r="B735" s="24"/>
      <c r="C735" s="24"/>
      <c r="D735" s="24"/>
      <c r="E735" s="24"/>
      <c r="F735" s="24"/>
      <c r="G735" s="24"/>
    </row>
    <row r="736" spans="1:7" ht="15.75" customHeight="1">
      <c r="A736" s="24"/>
      <c r="B736" s="24"/>
      <c r="C736" s="24"/>
      <c r="D736" s="24"/>
      <c r="E736" s="24"/>
      <c r="F736" s="24"/>
      <c r="G736" s="24"/>
    </row>
    <row r="737" spans="1:7" ht="15.75" customHeight="1">
      <c r="A737" s="24"/>
      <c r="B737" s="24"/>
      <c r="C737" s="24"/>
      <c r="D737" s="24"/>
      <c r="E737" s="24"/>
      <c r="F737" s="24"/>
      <c r="G737" s="24"/>
    </row>
    <row r="738" spans="1:7" ht="15.75" customHeight="1">
      <c r="A738" s="24"/>
      <c r="B738" s="24"/>
      <c r="C738" s="24"/>
      <c r="D738" s="24"/>
      <c r="E738" s="24"/>
      <c r="F738" s="24"/>
      <c r="G738" s="24"/>
    </row>
    <row r="739" spans="1:7" ht="15.75" customHeight="1">
      <c r="A739" s="24"/>
      <c r="B739" s="24"/>
      <c r="C739" s="24"/>
      <c r="D739" s="24"/>
      <c r="E739" s="24"/>
      <c r="F739" s="24"/>
      <c r="G739" s="24"/>
    </row>
    <row r="740" spans="1:7" ht="15.75" customHeight="1">
      <c r="A740" s="24"/>
      <c r="B740" s="24"/>
      <c r="C740" s="24"/>
      <c r="D740" s="24"/>
      <c r="E740" s="24"/>
      <c r="F740" s="24"/>
      <c r="G740" s="24"/>
    </row>
    <row r="741" spans="1:7" ht="15.75" customHeight="1">
      <c r="A741" s="24"/>
      <c r="B741" s="24"/>
      <c r="C741" s="24"/>
      <c r="D741" s="24"/>
      <c r="E741" s="24"/>
      <c r="F741" s="24"/>
      <c r="G741" s="24"/>
    </row>
    <row r="742" spans="1:7" ht="15.75" customHeight="1">
      <c r="A742" s="24"/>
      <c r="B742" s="24"/>
      <c r="C742" s="24"/>
      <c r="D742" s="24"/>
      <c r="E742" s="24"/>
      <c r="F742" s="24"/>
      <c r="G742" s="24"/>
    </row>
    <row r="743" spans="1:7" ht="15.75" customHeight="1">
      <c r="A743" s="24"/>
      <c r="B743" s="24"/>
      <c r="C743" s="24"/>
      <c r="D743" s="24"/>
      <c r="E743" s="24"/>
      <c r="F743" s="24"/>
      <c r="G743" s="24"/>
    </row>
    <row r="744" spans="1:7" ht="15.75" customHeight="1">
      <c r="A744" s="24"/>
      <c r="B744" s="24"/>
      <c r="C744" s="24"/>
      <c r="D744" s="24"/>
      <c r="E744" s="24"/>
      <c r="F744" s="24"/>
      <c r="G744" s="24"/>
    </row>
    <row r="745" spans="1:7" ht="15.75" customHeight="1">
      <c r="A745" s="24"/>
      <c r="B745" s="24"/>
      <c r="C745" s="24"/>
      <c r="D745" s="24"/>
      <c r="E745" s="24"/>
      <c r="F745" s="24"/>
      <c r="G745" s="24"/>
    </row>
    <row r="746" spans="1:7" ht="15.75" customHeight="1">
      <c r="A746" s="24"/>
      <c r="B746" s="24"/>
      <c r="C746" s="24"/>
      <c r="D746" s="24"/>
      <c r="E746" s="24"/>
      <c r="F746" s="24"/>
      <c r="G746" s="24"/>
    </row>
    <row r="747" spans="1:7" ht="15.75" customHeight="1">
      <c r="A747" s="24"/>
      <c r="B747" s="24"/>
      <c r="C747" s="24"/>
      <c r="D747" s="24"/>
      <c r="E747" s="24"/>
      <c r="F747" s="24"/>
      <c r="G747" s="24"/>
    </row>
    <row r="748" spans="1:7" ht="15.75" customHeight="1">
      <c r="A748" s="24"/>
      <c r="B748" s="24"/>
      <c r="C748" s="24"/>
      <c r="D748" s="24"/>
      <c r="E748" s="24"/>
      <c r="F748" s="24"/>
      <c r="G748" s="24"/>
    </row>
    <row r="749" spans="1:7" ht="15.75" customHeight="1">
      <c r="A749" s="24"/>
      <c r="B749" s="24"/>
      <c r="C749" s="24"/>
      <c r="D749" s="24"/>
      <c r="E749" s="24"/>
      <c r="F749" s="24"/>
      <c r="G749" s="24"/>
    </row>
    <row r="750" spans="1:7" ht="15.75" customHeight="1">
      <c r="A750" s="24"/>
      <c r="B750" s="24"/>
      <c r="C750" s="24"/>
      <c r="D750" s="24"/>
      <c r="E750" s="24"/>
      <c r="F750" s="24"/>
      <c r="G750" s="24"/>
    </row>
    <row r="751" spans="1:7" ht="15.75" customHeight="1">
      <c r="A751" s="24"/>
      <c r="B751" s="24"/>
      <c r="C751" s="24"/>
      <c r="D751" s="24"/>
      <c r="E751" s="24"/>
      <c r="F751" s="24"/>
      <c r="G751" s="24"/>
    </row>
    <row r="752" spans="1:7" ht="15.75" customHeight="1">
      <c r="A752" s="24"/>
      <c r="B752" s="24"/>
      <c r="C752" s="24"/>
      <c r="D752" s="24"/>
      <c r="E752" s="24"/>
      <c r="F752" s="24"/>
      <c r="G752" s="24"/>
    </row>
    <row r="753" spans="1:7" ht="15.75" customHeight="1">
      <c r="A753" s="24"/>
      <c r="B753" s="24"/>
      <c r="C753" s="24"/>
      <c r="D753" s="24"/>
      <c r="E753" s="24"/>
      <c r="F753" s="24"/>
      <c r="G753" s="24"/>
    </row>
    <row r="754" spans="1:7" ht="15.75" customHeight="1">
      <c r="A754" s="24"/>
      <c r="B754" s="24"/>
      <c r="C754" s="24"/>
      <c r="D754" s="24"/>
      <c r="E754" s="24"/>
      <c r="F754" s="24"/>
      <c r="G754" s="24"/>
    </row>
    <row r="755" spans="1:7" ht="15.75" customHeight="1">
      <c r="A755" s="24"/>
      <c r="B755" s="24"/>
      <c r="C755" s="24"/>
      <c r="D755" s="24"/>
      <c r="E755" s="24"/>
      <c r="F755" s="24"/>
      <c r="G755" s="24"/>
    </row>
    <row r="756" spans="1:7" ht="15.75" customHeight="1">
      <c r="A756" s="24"/>
      <c r="B756" s="24"/>
      <c r="C756" s="24"/>
      <c r="D756" s="24"/>
      <c r="E756" s="24"/>
      <c r="F756" s="24"/>
      <c r="G756" s="24"/>
    </row>
    <row r="757" spans="1:7" ht="15.75" customHeight="1">
      <c r="A757" s="24"/>
      <c r="B757" s="24"/>
      <c r="C757" s="24"/>
      <c r="D757" s="24"/>
      <c r="E757" s="24"/>
      <c r="F757" s="24"/>
      <c r="G757" s="24"/>
    </row>
    <row r="758" spans="1:7" ht="15.75" customHeight="1">
      <c r="A758" s="24"/>
      <c r="B758" s="24"/>
      <c r="C758" s="24"/>
      <c r="D758" s="24"/>
      <c r="E758" s="24"/>
      <c r="F758" s="24"/>
      <c r="G758" s="24"/>
    </row>
    <row r="759" spans="1:7" ht="15.75" customHeight="1">
      <c r="A759" s="24"/>
      <c r="B759" s="24"/>
      <c r="C759" s="24"/>
      <c r="D759" s="24"/>
      <c r="E759" s="24"/>
      <c r="F759" s="24"/>
      <c r="G759" s="24"/>
    </row>
    <row r="760" spans="1:7" ht="15.75" customHeight="1">
      <c r="A760" s="24"/>
      <c r="B760" s="24"/>
      <c r="C760" s="24"/>
      <c r="D760" s="24"/>
      <c r="E760" s="24"/>
      <c r="F760" s="24"/>
      <c r="G760" s="24"/>
    </row>
    <row r="761" spans="1:7" ht="15.75" customHeight="1">
      <c r="A761" s="24"/>
      <c r="B761" s="24"/>
      <c r="C761" s="24"/>
      <c r="D761" s="24"/>
      <c r="E761" s="24"/>
      <c r="F761" s="24"/>
      <c r="G761" s="24"/>
    </row>
    <row r="762" spans="1:7" ht="15.75" customHeight="1">
      <c r="A762" s="24"/>
      <c r="B762" s="24"/>
      <c r="C762" s="24"/>
      <c r="D762" s="24"/>
      <c r="E762" s="24"/>
      <c r="F762" s="24"/>
      <c r="G762" s="24"/>
    </row>
    <row r="763" spans="1:7" ht="15.75" customHeight="1">
      <c r="A763" s="24"/>
      <c r="B763" s="24"/>
      <c r="C763" s="24"/>
      <c r="D763" s="24"/>
      <c r="E763" s="24"/>
      <c r="F763" s="24"/>
      <c r="G763" s="24"/>
    </row>
    <row r="764" spans="1:7" ht="15.75" customHeight="1">
      <c r="A764" s="24"/>
      <c r="B764" s="24"/>
      <c r="C764" s="24"/>
      <c r="D764" s="24"/>
      <c r="E764" s="24"/>
      <c r="F764" s="24"/>
      <c r="G764" s="24"/>
    </row>
    <row r="765" spans="1:7" ht="15.75" customHeight="1">
      <c r="A765" s="24"/>
      <c r="B765" s="24"/>
      <c r="C765" s="24"/>
      <c r="D765" s="24"/>
      <c r="E765" s="24"/>
      <c r="F765" s="24"/>
      <c r="G765" s="24"/>
    </row>
    <row r="766" spans="1:7" ht="15.75" customHeight="1">
      <c r="A766" s="24"/>
      <c r="B766" s="24"/>
      <c r="C766" s="24"/>
      <c r="D766" s="24"/>
      <c r="E766" s="24"/>
      <c r="F766" s="24"/>
      <c r="G766" s="24"/>
    </row>
    <row r="767" spans="1:7" ht="15.75" customHeight="1">
      <c r="A767" s="24"/>
      <c r="B767" s="24"/>
      <c r="C767" s="24"/>
      <c r="D767" s="24"/>
      <c r="E767" s="24"/>
      <c r="F767" s="24"/>
      <c r="G767" s="24"/>
    </row>
    <row r="768" spans="1:7" ht="15.75" customHeight="1">
      <c r="A768" s="24"/>
      <c r="B768" s="24"/>
      <c r="C768" s="24"/>
      <c r="D768" s="24"/>
      <c r="E768" s="24"/>
      <c r="F768" s="24"/>
      <c r="G768" s="24"/>
    </row>
    <row r="769" spans="1:7" ht="15.75" customHeight="1">
      <c r="A769" s="24"/>
      <c r="B769" s="24"/>
      <c r="C769" s="24"/>
      <c r="D769" s="24"/>
      <c r="E769" s="24"/>
      <c r="F769" s="24"/>
      <c r="G769" s="24"/>
    </row>
    <row r="770" spans="1:7" ht="15.75" customHeight="1">
      <c r="A770" s="24"/>
      <c r="B770" s="24"/>
      <c r="C770" s="24"/>
      <c r="D770" s="24"/>
      <c r="E770" s="24"/>
      <c r="F770" s="24"/>
      <c r="G770" s="24"/>
    </row>
    <row r="771" spans="1:7" ht="15.75" customHeight="1">
      <c r="A771" s="24"/>
      <c r="B771" s="24"/>
      <c r="C771" s="24"/>
      <c r="D771" s="24"/>
      <c r="E771" s="24"/>
      <c r="F771" s="24"/>
      <c r="G771" s="24"/>
    </row>
    <row r="772" spans="1:7" ht="15.75" customHeight="1">
      <c r="A772" s="24"/>
      <c r="B772" s="24"/>
      <c r="C772" s="24"/>
      <c r="D772" s="24"/>
      <c r="E772" s="24"/>
      <c r="F772" s="24"/>
      <c r="G772" s="24"/>
    </row>
    <row r="773" spans="1:7" ht="15.75" customHeight="1">
      <c r="A773" s="24"/>
      <c r="B773" s="24"/>
      <c r="C773" s="24"/>
      <c r="D773" s="24"/>
      <c r="E773" s="24"/>
      <c r="F773" s="24"/>
      <c r="G773" s="24"/>
    </row>
    <row r="774" spans="1:7" ht="15.75" customHeight="1">
      <c r="A774" s="24"/>
      <c r="B774" s="24"/>
      <c r="C774" s="24"/>
      <c r="D774" s="24"/>
      <c r="E774" s="24"/>
      <c r="F774" s="24"/>
      <c r="G774" s="24"/>
    </row>
    <row r="775" spans="1:7" ht="15.75" customHeight="1">
      <c r="A775" s="24"/>
      <c r="B775" s="24"/>
      <c r="C775" s="24"/>
      <c r="D775" s="24"/>
      <c r="E775" s="24"/>
      <c r="F775" s="24"/>
      <c r="G775" s="24"/>
    </row>
    <row r="776" spans="1:7" ht="15.75" customHeight="1">
      <c r="A776" s="24"/>
      <c r="B776" s="24"/>
      <c r="C776" s="24"/>
      <c r="D776" s="24"/>
      <c r="E776" s="24"/>
      <c r="F776" s="24"/>
      <c r="G776" s="24"/>
    </row>
    <row r="777" spans="1:7" ht="15.75" customHeight="1">
      <c r="A777" s="24"/>
      <c r="B777" s="24"/>
      <c r="C777" s="24"/>
      <c r="D777" s="24"/>
      <c r="E777" s="24"/>
      <c r="F777" s="24"/>
      <c r="G777" s="24"/>
    </row>
    <row r="778" spans="1:7" ht="15.75" customHeight="1">
      <c r="A778" s="24"/>
      <c r="B778" s="24"/>
      <c r="C778" s="24"/>
      <c r="D778" s="24"/>
      <c r="E778" s="24"/>
      <c r="F778" s="24"/>
      <c r="G778" s="24"/>
    </row>
    <row r="779" spans="1:7" ht="15.75" customHeight="1">
      <c r="A779" s="24"/>
      <c r="B779" s="24"/>
      <c r="C779" s="24"/>
      <c r="D779" s="24"/>
      <c r="E779" s="24"/>
      <c r="F779" s="24"/>
      <c r="G779" s="24"/>
    </row>
    <row r="780" spans="1:7" ht="15.75" customHeight="1">
      <c r="A780" s="24"/>
      <c r="B780" s="24"/>
      <c r="C780" s="24"/>
      <c r="D780" s="24"/>
      <c r="E780" s="24"/>
      <c r="F780" s="24"/>
      <c r="G780" s="24"/>
    </row>
    <row r="781" spans="1:7" ht="15.75" customHeight="1">
      <c r="A781" s="24"/>
      <c r="B781" s="24"/>
      <c r="C781" s="24"/>
      <c r="D781" s="24"/>
      <c r="E781" s="24"/>
      <c r="F781" s="24"/>
      <c r="G781" s="24"/>
    </row>
    <row r="782" spans="1:7" ht="15.75" customHeight="1">
      <c r="A782" s="24"/>
      <c r="B782" s="24"/>
      <c r="C782" s="24"/>
      <c r="D782" s="24"/>
      <c r="E782" s="24"/>
      <c r="F782" s="24"/>
      <c r="G782" s="24"/>
    </row>
    <row r="783" spans="1:7" ht="15.75" customHeight="1">
      <c r="A783" s="24"/>
      <c r="B783" s="24"/>
      <c r="C783" s="24"/>
      <c r="D783" s="24"/>
      <c r="E783" s="24"/>
      <c r="F783" s="24"/>
      <c r="G783" s="24"/>
    </row>
    <row r="784" spans="1:7" ht="15.75" customHeight="1">
      <c r="A784" s="24"/>
      <c r="B784" s="24"/>
      <c r="C784" s="24"/>
      <c r="D784" s="24"/>
      <c r="E784" s="24"/>
      <c r="F784" s="24"/>
      <c r="G784" s="24"/>
    </row>
    <row r="785" spans="1:7" ht="15.75" customHeight="1">
      <c r="A785" s="24"/>
      <c r="B785" s="24"/>
      <c r="C785" s="24"/>
      <c r="D785" s="24"/>
      <c r="E785" s="24"/>
      <c r="F785" s="24"/>
      <c r="G785" s="24"/>
    </row>
    <row r="786" spans="1:7" ht="15.75" customHeight="1">
      <c r="A786" s="24"/>
      <c r="B786" s="24"/>
      <c r="C786" s="24"/>
      <c r="D786" s="24"/>
      <c r="E786" s="24"/>
      <c r="F786" s="24"/>
      <c r="G786" s="24"/>
    </row>
    <row r="787" spans="1:7" ht="15.75" customHeight="1">
      <c r="A787" s="24"/>
      <c r="B787" s="24"/>
      <c r="C787" s="24"/>
      <c r="D787" s="24"/>
      <c r="E787" s="24"/>
      <c r="F787" s="24"/>
      <c r="G787" s="24"/>
    </row>
    <row r="788" spans="1:7" ht="15.75" customHeight="1">
      <c r="A788" s="24"/>
      <c r="B788" s="24"/>
      <c r="C788" s="24"/>
      <c r="D788" s="24"/>
      <c r="E788" s="24"/>
      <c r="F788" s="24"/>
      <c r="G788" s="24"/>
    </row>
    <row r="789" spans="1:7" ht="15.75" customHeight="1">
      <c r="A789" s="24"/>
      <c r="B789" s="24"/>
      <c r="C789" s="24"/>
      <c r="D789" s="24"/>
      <c r="E789" s="24"/>
      <c r="F789" s="24"/>
      <c r="G789" s="24"/>
    </row>
    <row r="790" spans="1:7" ht="15.75" customHeight="1">
      <c r="A790" s="24"/>
      <c r="B790" s="24"/>
      <c r="C790" s="24"/>
      <c r="D790" s="24"/>
      <c r="E790" s="24"/>
      <c r="F790" s="24"/>
      <c r="G790" s="24"/>
    </row>
    <row r="791" spans="1:7" ht="15.75" customHeight="1">
      <c r="A791" s="24"/>
      <c r="B791" s="24"/>
      <c r="C791" s="24"/>
      <c r="D791" s="24"/>
      <c r="E791" s="24"/>
      <c r="F791" s="24"/>
      <c r="G791" s="24"/>
    </row>
    <row r="792" spans="1:7" ht="15.75" customHeight="1">
      <c r="A792" s="24"/>
      <c r="B792" s="24"/>
      <c r="C792" s="24"/>
      <c r="D792" s="24"/>
      <c r="E792" s="24"/>
      <c r="F792" s="24"/>
      <c r="G792" s="24"/>
    </row>
    <row r="793" spans="1:7" ht="15.75" customHeight="1">
      <c r="A793" s="24"/>
      <c r="B793" s="24"/>
      <c r="C793" s="24"/>
      <c r="D793" s="24"/>
      <c r="E793" s="24"/>
      <c r="F793" s="24"/>
      <c r="G793" s="24"/>
    </row>
    <row r="794" spans="1:7" ht="15.75" customHeight="1">
      <c r="A794" s="24"/>
      <c r="B794" s="24"/>
      <c r="C794" s="24"/>
      <c r="D794" s="24"/>
      <c r="E794" s="24"/>
      <c r="F794" s="24"/>
      <c r="G794" s="24"/>
    </row>
    <row r="795" spans="1:7" ht="15.75" customHeight="1">
      <c r="A795" s="24"/>
      <c r="B795" s="24"/>
      <c r="C795" s="24"/>
      <c r="D795" s="24"/>
      <c r="E795" s="24"/>
      <c r="F795" s="24"/>
      <c r="G795" s="24"/>
    </row>
    <row r="796" spans="1:7" ht="15.75" customHeight="1">
      <c r="A796" s="24"/>
      <c r="B796" s="24"/>
      <c r="C796" s="24"/>
      <c r="D796" s="24"/>
      <c r="E796" s="24"/>
      <c r="F796" s="24"/>
      <c r="G796" s="24"/>
    </row>
    <row r="797" spans="1:7" ht="15.75" customHeight="1">
      <c r="A797" s="24"/>
      <c r="B797" s="24"/>
      <c r="C797" s="24"/>
      <c r="D797" s="24"/>
      <c r="E797" s="24"/>
      <c r="F797" s="24"/>
      <c r="G797" s="24"/>
    </row>
    <row r="798" spans="1:7" ht="15.75" customHeight="1">
      <c r="A798" s="24"/>
      <c r="B798" s="24"/>
      <c r="C798" s="24"/>
      <c r="D798" s="24"/>
      <c r="E798" s="24"/>
      <c r="F798" s="24"/>
      <c r="G798" s="24"/>
    </row>
    <row r="799" spans="1:7" ht="15.75" customHeight="1">
      <c r="A799" s="24"/>
      <c r="B799" s="24"/>
      <c r="C799" s="24"/>
      <c r="D799" s="24"/>
      <c r="E799" s="24"/>
      <c r="F799" s="24"/>
      <c r="G799" s="24"/>
    </row>
    <row r="800" spans="1:7" ht="15.75" customHeight="1">
      <c r="A800" s="24"/>
      <c r="B800" s="24"/>
      <c r="C800" s="24"/>
      <c r="D800" s="24"/>
      <c r="E800" s="24"/>
      <c r="F800" s="24"/>
      <c r="G800" s="24"/>
    </row>
    <row r="801" spans="1:7" ht="15.75" customHeight="1">
      <c r="A801" s="24"/>
      <c r="B801" s="24"/>
      <c r="C801" s="24"/>
      <c r="D801" s="24"/>
      <c r="E801" s="24"/>
      <c r="F801" s="24"/>
      <c r="G801" s="24"/>
    </row>
    <row r="802" spans="1:7" ht="15.75" customHeight="1">
      <c r="A802" s="24"/>
      <c r="B802" s="24"/>
      <c r="C802" s="24"/>
      <c r="D802" s="24"/>
      <c r="E802" s="24"/>
      <c r="F802" s="24"/>
      <c r="G802" s="24"/>
    </row>
    <row r="803" spans="1:7" ht="15.75" customHeight="1">
      <c r="A803" s="24"/>
      <c r="B803" s="24"/>
      <c r="C803" s="24"/>
      <c r="D803" s="24"/>
      <c r="E803" s="24"/>
      <c r="F803" s="24"/>
      <c r="G803" s="24"/>
    </row>
    <row r="804" spans="1:7" ht="15.75" customHeight="1">
      <c r="A804" s="24"/>
      <c r="B804" s="24"/>
      <c r="C804" s="24"/>
      <c r="D804" s="24"/>
      <c r="E804" s="24"/>
      <c r="F804" s="24"/>
      <c r="G804" s="24"/>
    </row>
    <row r="805" spans="1:7" ht="15.75" customHeight="1">
      <c r="A805" s="24"/>
      <c r="B805" s="24"/>
      <c r="C805" s="24"/>
      <c r="D805" s="24"/>
      <c r="E805" s="24"/>
      <c r="F805" s="24"/>
      <c r="G805" s="24"/>
    </row>
    <row r="806" spans="1:7" ht="15.75" customHeight="1">
      <c r="A806" s="24"/>
      <c r="B806" s="24"/>
      <c r="C806" s="24"/>
      <c r="D806" s="24"/>
      <c r="E806" s="24"/>
      <c r="F806" s="24"/>
      <c r="G806" s="24"/>
    </row>
    <row r="807" spans="1:7" ht="15.75" customHeight="1">
      <c r="A807" s="24"/>
      <c r="B807" s="24"/>
      <c r="C807" s="24"/>
      <c r="D807" s="24"/>
      <c r="E807" s="24"/>
      <c r="F807" s="24"/>
      <c r="G807" s="24"/>
    </row>
    <row r="808" spans="1:7" ht="15.75" customHeight="1">
      <c r="A808" s="24"/>
      <c r="B808" s="24"/>
      <c r="C808" s="24"/>
      <c r="D808" s="24"/>
      <c r="E808" s="24"/>
      <c r="F808" s="24"/>
      <c r="G808" s="24"/>
    </row>
    <row r="809" spans="1:7" ht="15.75" customHeight="1">
      <c r="A809" s="24"/>
      <c r="B809" s="24"/>
      <c r="C809" s="24"/>
      <c r="D809" s="24"/>
      <c r="E809" s="24"/>
      <c r="F809" s="24"/>
      <c r="G809" s="24"/>
    </row>
    <row r="810" spans="1:7" ht="15.75" customHeight="1">
      <c r="A810" s="24"/>
      <c r="B810" s="24"/>
      <c r="C810" s="24"/>
      <c r="D810" s="24"/>
      <c r="E810" s="24"/>
      <c r="F810" s="24"/>
      <c r="G810" s="24"/>
    </row>
    <row r="811" spans="1:7" ht="15.75" customHeight="1">
      <c r="A811" s="24"/>
      <c r="B811" s="24"/>
      <c r="C811" s="24"/>
      <c r="D811" s="24"/>
      <c r="E811" s="24"/>
      <c r="F811" s="24"/>
      <c r="G811" s="24"/>
    </row>
    <row r="812" spans="1:7" ht="15.75" customHeight="1">
      <c r="A812" s="24"/>
      <c r="B812" s="24"/>
      <c r="C812" s="24"/>
      <c r="D812" s="24"/>
      <c r="E812" s="24"/>
      <c r="F812" s="24"/>
      <c r="G812" s="24"/>
    </row>
    <row r="813" spans="1:7" ht="15.75" customHeight="1">
      <c r="A813" s="24"/>
      <c r="B813" s="24"/>
      <c r="C813" s="24"/>
      <c r="D813" s="24"/>
      <c r="E813" s="24"/>
      <c r="F813" s="24"/>
      <c r="G813" s="24"/>
    </row>
    <row r="814" spans="1:7" ht="15.75" customHeight="1">
      <c r="A814" s="24"/>
      <c r="B814" s="24"/>
      <c r="C814" s="24"/>
      <c r="D814" s="24"/>
      <c r="E814" s="24"/>
      <c r="F814" s="24"/>
      <c r="G814" s="24"/>
    </row>
    <row r="815" spans="1:7" ht="15.75" customHeight="1">
      <c r="A815" s="24"/>
      <c r="B815" s="24"/>
      <c r="C815" s="24"/>
      <c r="D815" s="24"/>
      <c r="E815" s="24"/>
      <c r="F815" s="24"/>
      <c r="G815" s="24"/>
    </row>
    <row r="816" spans="1:7" ht="15.75" customHeight="1">
      <c r="A816" s="24"/>
      <c r="B816" s="24"/>
      <c r="C816" s="24"/>
      <c r="D816" s="24"/>
      <c r="E816" s="24"/>
      <c r="F816" s="24"/>
      <c r="G816" s="24"/>
    </row>
    <row r="817" spans="1:7" ht="15.75" customHeight="1">
      <c r="A817" s="24"/>
      <c r="B817" s="24"/>
      <c r="C817" s="24"/>
      <c r="D817" s="24"/>
      <c r="E817" s="24"/>
      <c r="F817" s="24"/>
      <c r="G817" s="24"/>
    </row>
    <row r="818" spans="1:7" ht="15.75" customHeight="1">
      <c r="A818" s="24"/>
      <c r="B818" s="24"/>
      <c r="C818" s="24"/>
      <c r="D818" s="24"/>
      <c r="E818" s="24"/>
      <c r="F818" s="24"/>
      <c r="G818" s="24"/>
    </row>
    <row r="819" spans="1:7" ht="15.75" customHeight="1">
      <c r="A819" s="24"/>
      <c r="B819" s="24"/>
      <c r="C819" s="24"/>
      <c r="D819" s="24"/>
      <c r="E819" s="24"/>
      <c r="F819" s="24"/>
      <c r="G819" s="24"/>
    </row>
    <row r="820" spans="1:7" ht="15.75" customHeight="1">
      <c r="A820" s="24"/>
      <c r="B820" s="24"/>
      <c r="C820" s="24"/>
      <c r="D820" s="24"/>
      <c r="E820" s="24"/>
      <c r="F820" s="24"/>
      <c r="G820" s="24"/>
    </row>
    <row r="821" spans="1:7" ht="15.75" customHeight="1">
      <c r="A821" s="24"/>
      <c r="B821" s="24"/>
      <c r="C821" s="24"/>
      <c r="D821" s="24"/>
      <c r="E821" s="24"/>
      <c r="F821" s="24"/>
      <c r="G821" s="24"/>
    </row>
    <row r="822" spans="1:7" ht="15.75" customHeight="1">
      <c r="A822" s="24"/>
      <c r="B822" s="24"/>
      <c r="C822" s="24"/>
      <c r="D822" s="24"/>
      <c r="E822" s="24"/>
      <c r="F822" s="24"/>
      <c r="G822" s="24"/>
    </row>
    <row r="823" spans="1:7" ht="15.75" customHeight="1">
      <c r="A823" s="24"/>
      <c r="B823" s="24"/>
      <c r="C823" s="24"/>
      <c r="D823" s="24"/>
      <c r="E823" s="24"/>
      <c r="F823" s="24"/>
      <c r="G823" s="24"/>
    </row>
    <row r="824" spans="1:7" ht="15.75" customHeight="1">
      <c r="A824" s="24"/>
      <c r="B824" s="24"/>
      <c r="C824" s="24"/>
      <c r="D824" s="24"/>
      <c r="E824" s="24"/>
      <c r="F824" s="24"/>
      <c r="G824" s="24"/>
    </row>
    <row r="825" spans="1:7" ht="15.75" customHeight="1">
      <c r="A825" s="24"/>
      <c r="B825" s="24"/>
      <c r="C825" s="24"/>
      <c r="D825" s="24"/>
      <c r="E825" s="24"/>
      <c r="F825" s="24"/>
      <c r="G825" s="24"/>
    </row>
    <row r="826" spans="1:7" ht="15.75" customHeight="1">
      <c r="A826" s="24"/>
      <c r="B826" s="24"/>
      <c r="C826" s="24"/>
      <c r="D826" s="24"/>
      <c r="E826" s="24"/>
      <c r="F826" s="24"/>
      <c r="G826" s="24"/>
    </row>
    <row r="827" spans="1:7" ht="15.75" customHeight="1">
      <c r="A827" s="24"/>
      <c r="B827" s="24"/>
      <c r="C827" s="24"/>
      <c r="D827" s="24"/>
      <c r="E827" s="24"/>
      <c r="F827" s="24"/>
      <c r="G827" s="24"/>
    </row>
    <row r="828" spans="1:7" ht="15.75" customHeight="1">
      <c r="A828" s="24"/>
      <c r="B828" s="24"/>
      <c r="C828" s="24"/>
      <c r="D828" s="24"/>
      <c r="E828" s="24"/>
      <c r="F828" s="24"/>
      <c r="G828" s="24"/>
    </row>
    <row r="829" spans="1:7" ht="15.75" customHeight="1">
      <c r="A829" s="24"/>
      <c r="B829" s="24"/>
      <c r="C829" s="24"/>
      <c r="D829" s="24"/>
      <c r="E829" s="24"/>
      <c r="F829" s="24"/>
      <c r="G829" s="24"/>
    </row>
    <row r="830" spans="1:7" ht="15.75" customHeight="1">
      <c r="A830" s="24"/>
      <c r="B830" s="24"/>
      <c r="C830" s="24"/>
      <c r="D830" s="24"/>
      <c r="E830" s="24"/>
      <c r="F830" s="24"/>
      <c r="G830" s="24"/>
    </row>
    <row r="831" spans="1:7" ht="15.75" customHeight="1">
      <c r="A831" s="24"/>
      <c r="B831" s="24"/>
      <c r="C831" s="24"/>
      <c r="D831" s="24"/>
      <c r="E831" s="24"/>
      <c r="F831" s="24"/>
      <c r="G831" s="24"/>
    </row>
    <row r="832" spans="1:7" ht="15.75" customHeight="1">
      <c r="A832" s="24"/>
      <c r="B832" s="24"/>
      <c r="C832" s="24"/>
      <c r="D832" s="24"/>
      <c r="E832" s="24"/>
      <c r="F832" s="24"/>
      <c r="G832" s="24"/>
    </row>
    <row r="833" spans="1:7" ht="15.75" customHeight="1">
      <c r="A833" s="24"/>
      <c r="B833" s="24"/>
      <c r="C833" s="24"/>
      <c r="D833" s="24"/>
      <c r="E833" s="24"/>
      <c r="F833" s="24"/>
      <c r="G833" s="24"/>
    </row>
    <row r="834" spans="1:7" ht="15.75" customHeight="1">
      <c r="A834" s="24"/>
      <c r="B834" s="24"/>
      <c r="C834" s="24"/>
      <c r="D834" s="24"/>
      <c r="E834" s="24"/>
      <c r="F834" s="24"/>
      <c r="G834" s="24"/>
    </row>
    <row r="835" spans="1:7" ht="15.75" customHeight="1">
      <c r="A835" s="24"/>
      <c r="B835" s="24"/>
      <c r="C835" s="24"/>
      <c r="D835" s="24"/>
      <c r="E835" s="24"/>
      <c r="F835" s="24"/>
      <c r="G835" s="24"/>
    </row>
    <row r="836" spans="1:7" ht="15.75" customHeight="1">
      <c r="A836" s="24"/>
      <c r="B836" s="24"/>
      <c r="C836" s="24"/>
      <c r="D836" s="24"/>
      <c r="E836" s="24"/>
      <c r="F836" s="24"/>
      <c r="G836" s="24"/>
    </row>
    <row r="837" spans="1:7" ht="15.75" customHeight="1">
      <c r="A837" s="24"/>
      <c r="B837" s="24"/>
      <c r="C837" s="24"/>
      <c r="D837" s="24"/>
      <c r="E837" s="24"/>
      <c r="F837" s="24"/>
      <c r="G837" s="24"/>
    </row>
    <row r="838" spans="1:7" ht="15.75" customHeight="1">
      <c r="A838" s="24"/>
      <c r="B838" s="24"/>
      <c r="C838" s="24"/>
      <c r="D838" s="24"/>
      <c r="E838" s="24"/>
      <c r="F838" s="24"/>
      <c r="G838" s="24"/>
    </row>
    <row r="839" spans="1:7" ht="15.75" customHeight="1">
      <c r="A839" s="24"/>
      <c r="B839" s="24"/>
      <c r="C839" s="24"/>
      <c r="D839" s="24"/>
      <c r="E839" s="24"/>
      <c r="F839" s="24"/>
      <c r="G839" s="24"/>
    </row>
    <row r="840" spans="1:7" ht="15.75" customHeight="1">
      <c r="A840" s="24"/>
      <c r="B840" s="24"/>
      <c r="C840" s="24"/>
      <c r="D840" s="24"/>
      <c r="E840" s="24"/>
      <c r="F840" s="24"/>
      <c r="G840" s="24"/>
    </row>
    <row r="841" spans="1:7" ht="15.75" customHeight="1">
      <c r="A841" s="24"/>
      <c r="B841" s="24"/>
      <c r="C841" s="24"/>
      <c r="D841" s="24"/>
      <c r="E841" s="24"/>
      <c r="F841" s="24"/>
      <c r="G841" s="24"/>
    </row>
    <row r="842" spans="1:7" ht="15.75" customHeight="1">
      <c r="A842" s="24"/>
      <c r="B842" s="24"/>
      <c r="C842" s="24"/>
      <c r="D842" s="24"/>
      <c r="E842" s="24"/>
      <c r="F842" s="24"/>
      <c r="G842" s="24"/>
    </row>
    <row r="843" spans="1:7" ht="15.75" customHeight="1">
      <c r="A843" s="24"/>
      <c r="B843" s="24"/>
      <c r="C843" s="24"/>
      <c r="D843" s="24"/>
      <c r="E843" s="24"/>
      <c r="F843" s="24"/>
      <c r="G843" s="24"/>
    </row>
    <row r="844" spans="1:7" ht="15.75" customHeight="1">
      <c r="A844" s="24"/>
      <c r="B844" s="24"/>
      <c r="C844" s="24"/>
      <c r="D844" s="24"/>
      <c r="E844" s="24"/>
      <c r="F844" s="24"/>
      <c r="G844" s="24"/>
    </row>
    <row r="845" spans="1:7" ht="15.75" customHeight="1">
      <c r="A845" s="24"/>
      <c r="B845" s="24"/>
      <c r="C845" s="24"/>
      <c r="D845" s="24"/>
      <c r="E845" s="24"/>
      <c r="F845" s="24"/>
      <c r="G845" s="24"/>
    </row>
    <row r="846" spans="1:7" ht="15.75" customHeight="1">
      <c r="A846" s="24"/>
      <c r="B846" s="24"/>
      <c r="C846" s="24"/>
      <c r="D846" s="24"/>
      <c r="E846" s="24"/>
      <c r="F846" s="24"/>
      <c r="G846" s="24"/>
    </row>
    <row r="847" spans="1:7" ht="15.75" customHeight="1">
      <c r="A847" s="24"/>
      <c r="B847" s="24"/>
      <c r="C847" s="24"/>
      <c r="D847" s="24"/>
      <c r="E847" s="24"/>
      <c r="F847" s="24"/>
      <c r="G847" s="24"/>
    </row>
    <row r="848" spans="1:7" ht="15.75" customHeight="1">
      <c r="A848" s="24"/>
      <c r="B848" s="24"/>
      <c r="C848" s="24"/>
      <c r="D848" s="24"/>
      <c r="E848" s="24"/>
      <c r="F848" s="24"/>
      <c r="G848" s="24"/>
    </row>
    <row r="849" spans="1:7" ht="15.75" customHeight="1">
      <c r="A849" s="24"/>
      <c r="B849" s="24"/>
      <c r="C849" s="24"/>
      <c r="D849" s="24"/>
      <c r="E849" s="24"/>
      <c r="F849" s="24"/>
      <c r="G849" s="24"/>
    </row>
    <row r="850" spans="1:7" ht="15.75" customHeight="1">
      <c r="A850" s="24"/>
      <c r="B850" s="24"/>
      <c r="C850" s="24"/>
      <c r="D850" s="24"/>
      <c r="E850" s="24"/>
      <c r="F850" s="24"/>
      <c r="G850" s="24"/>
    </row>
    <row r="851" spans="1:7" ht="15.75" customHeight="1">
      <c r="A851" s="24"/>
      <c r="B851" s="24"/>
      <c r="C851" s="24"/>
      <c r="D851" s="24"/>
      <c r="E851" s="24"/>
      <c r="F851" s="24"/>
      <c r="G851" s="24"/>
    </row>
    <row r="852" spans="1:7" ht="15.75" customHeight="1">
      <c r="A852" s="24"/>
      <c r="B852" s="24"/>
      <c r="C852" s="24"/>
      <c r="D852" s="24"/>
      <c r="E852" s="24"/>
      <c r="F852" s="24"/>
      <c r="G852" s="24"/>
    </row>
    <row r="853" spans="1:7" ht="15.75" customHeight="1">
      <c r="A853" s="24"/>
      <c r="B853" s="24"/>
      <c r="C853" s="24"/>
      <c r="D853" s="24"/>
      <c r="E853" s="24"/>
      <c r="F853" s="24"/>
      <c r="G853" s="24"/>
    </row>
    <row r="854" spans="1:7" ht="15.75" customHeight="1">
      <c r="A854" s="24"/>
      <c r="B854" s="24"/>
      <c r="C854" s="24"/>
      <c r="D854" s="24"/>
      <c r="E854" s="24"/>
      <c r="F854" s="24"/>
      <c r="G854" s="24"/>
    </row>
    <row r="855" spans="1:7" ht="15.75" customHeight="1">
      <c r="A855" s="24"/>
      <c r="B855" s="24"/>
      <c r="C855" s="24"/>
      <c r="D855" s="24"/>
      <c r="E855" s="24"/>
      <c r="F855" s="24"/>
      <c r="G855" s="24"/>
    </row>
    <row r="856" spans="1:7" ht="15.75" customHeight="1">
      <c r="A856" s="24"/>
      <c r="B856" s="24"/>
      <c r="C856" s="24"/>
      <c r="D856" s="24"/>
      <c r="E856" s="24"/>
      <c r="F856" s="24"/>
      <c r="G856" s="24"/>
    </row>
    <row r="857" spans="1:7" ht="15.75" customHeight="1">
      <c r="A857" s="24"/>
      <c r="B857" s="24"/>
      <c r="C857" s="24"/>
      <c r="D857" s="24"/>
      <c r="E857" s="24"/>
      <c r="F857" s="24"/>
      <c r="G857" s="24"/>
    </row>
    <row r="858" spans="1:7" ht="15.75" customHeight="1">
      <c r="A858" s="24"/>
      <c r="B858" s="24"/>
      <c r="C858" s="24"/>
      <c r="D858" s="24"/>
      <c r="E858" s="24"/>
      <c r="F858" s="24"/>
      <c r="G858" s="24"/>
    </row>
    <row r="859" spans="1:7" ht="15.75" customHeight="1">
      <c r="A859" s="24"/>
      <c r="B859" s="24"/>
      <c r="C859" s="24"/>
      <c r="D859" s="24"/>
      <c r="E859" s="24"/>
      <c r="F859" s="24"/>
      <c r="G859" s="24"/>
    </row>
    <row r="860" spans="1:7" ht="15.75" customHeight="1">
      <c r="A860" s="24"/>
      <c r="B860" s="24"/>
      <c r="C860" s="24"/>
      <c r="D860" s="24"/>
      <c r="E860" s="24"/>
      <c r="F860" s="24"/>
      <c r="G860" s="24"/>
    </row>
    <row r="861" spans="1:7" ht="15.75" customHeight="1">
      <c r="A861" s="24"/>
      <c r="B861" s="24"/>
      <c r="C861" s="24"/>
      <c r="D861" s="24"/>
      <c r="E861" s="24"/>
      <c r="F861" s="24"/>
      <c r="G861" s="24"/>
    </row>
    <row r="862" spans="1:7" ht="15.75" customHeight="1">
      <c r="A862" s="24"/>
      <c r="B862" s="24"/>
      <c r="C862" s="24"/>
      <c r="D862" s="24"/>
      <c r="E862" s="24"/>
      <c r="F862" s="24"/>
      <c r="G862" s="24"/>
    </row>
    <row r="863" spans="1:7" ht="15.75" customHeight="1">
      <c r="A863" s="24"/>
      <c r="B863" s="24"/>
      <c r="C863" s="24"/>
      <c r="D863" s="24"/>
      <c r="E863" s="24"/>
      <c r="F863" s="24"/>
      <c r="G863" s="24"/>
    </row>
    <row r="864" spans="1:7" ht="15.75" customHeight="1">
      <c r="A864" s="24"/>
      <c r="B864" s="24"/>
      <c r="C864" s="24"/>
      <c r="D864" s="24"/>
      <c r="E864" s="24"/>
      <c r="F864" s="24"/>
      <c r="G864" s="24"/>
    </row>
    <row r="865" spans="1:7" ht="15.75" customHeight="1">
      <c r="A865" s="24"/>
      <c r="B865" s="24"/>
      <c r="C865" s="24"/>
      <c r="D865" s="24"/>
      <c r="E865" s="24"/>
      <c r="F865" s="24"/>
      <c r="G865" s="24"/>
    </row>
    <row r="866" spans="1:7" ht="15.75" customHeight="1">
      <c r="A866" s="24"/>
      <c r="B866" s="24"/>
      <c r="C866" s="24"/>
      <c r="D866" s="24"/>
      <c r="E866" s="24"/>
      <c r="F866" s="24"/>
      <c r="G866" s="24"/>
    </row>
    <row r="867" spans="1:7" ht="15.75" customHeight="1">
      <c r="A867" s="24"/>
      <c r="B867" s="24"/>
      <c r="C867" s="24"/>
      <c r="D867" s="24"/>
      <c r="E867" s="24"/>
      <c r="F867" s="24"/>
      <c r="G867" s="24"/>
    </row>
    <row r="868" spans="1:7" ht="15.75" customHeight="1">
      <c r="A868" s="24"/>
      <c r="B868" s="24"/>
      <c r="C868" s="24"/>
      <c r="D868" s="24"/>
      <c r="E868" s="24"/>
      <c r="F868" s="24"/>
      <c r="G868" s="24"/>
    </row>
    <row r="869" spans="1:7" ht="15.75" customHeight="1">
      <c r="A869" s="24"/>
      <c r="B869" s="24"/>
      <c r="C869" s="24"/>
      <c r="D869" s="24"/>
      <c r="E869" s="24"/>
      <c r="F869" s="24"/>
      <c r="G869" s="24"/>
    </row>
    <row r="870" spans="1:7" ht="15.75" customHeight="1">
      <c r="A870" s="24"/>
      <c r="B870" s="24"/>
      <c r="C870" s="24"/>
      <c r="D870" s="24"/>
      <c r="E870" s="24"/>
      <c r="F870" s="24"/>
      <c r="G870" s="24"/>
    </row>
    <row r="871" spans="1:7" ht="15.75" customHeight="1">
      <c r="A871" s="24"/>
      <c r="B871" s="24"/>
      <c r="C871" s="24"/>
      <c r="D871" s="24"/>
      <c r="E871" s="24"/>
      <c r="F871" s="24"/>
      <c r="G871" s="24"/>
    </row>
    <row r="872" spans="1:7" ht="15.75" customHeight="1">
      <c r="A872" s="24"/>
      <c r="B872" s="24"/>
      <c r="C872" s="24"/>
      <c r="D872" s="24"/>
      <c r="E872" s="24"/>
      <c r="F872" s="24"/>
      <c r="G872" s="24"/>
    </row>
    <row r="873" spans="1:7" ht="15.75" customHeight="1">
      <c r="A873" s="24"/>
      <c r="B873" s="24"/>
      <c r="C873" s="24"/>
      <c r="D873" s="24"/>
      <c r="E873" s="24"/>
      <c r="F873" s="24"/>
      <c r="G873" s="24"/>
    </row>
    <row r="874" spans="1:7" ht="15.75" customHeight="1">
      <c r="A874" s="24"/>
      <c r="B874" s="24"/>
      <c r="C874" s="24"/>
      <c r="D874" s="24"/>
      <c r="E874" s="24"/>
      <c r="F874" s="24"/>
      <c r="G874" s="24"/>
    </row>
    <row r="875" spans="1:7" ht="15.75" customHeight="1">
      <c r="A875" s="24"/>
      <c r="B875" s="24"/>
      <c r="C875" s="24"/>
      <c r="D875" s="24"/>
      <c r="E875" s="24"/>
      <c r="F875" s="24"/>
      <c r="G875" s="24"/>
    </row>
    <row r="876" spans="1:7" ht="15.75" customHeight="1">
      <c r="A876" s="24"/>
      <c r="B876" s="24"/>
      <c r="C876" s="24"/>
      <c r="D876" s="24"/>
      <c r="E876" s="24"/>
      <c r="F876" s="24"/>
      <c r="G876" s="24"/>
    </row>
    <row r="877" spans="1:7" ht="15.75" customHeight="1">
      <c r="A877" s="24"/>
      <c r="B877" s="24"/>
      <c r="C877" s="24"/>
      <c r="D877" s="24"/>
      <c r="E877" s="24"/>
      <c r="F877" s="24"/>
      <c r="G877" s="24"/>
    </row>
    <row r="878" spans="1:7" ht="15.75" customHeight="1">
      <c r="A878" s="24"/>
      <c r="B878" s="24"/>
      <c r="C878" s="24"/>
      <c r="D878" s="24"/>
      <c r="E878" s="24"/>
      <c r="F878" s="24"/>
      <c r="G878" s="24"/>
    </row>
    <row r="879" spans="1:7" ht="15.75" customHeight="1">
      <c r="A879" s="24"/>
      <c r="B879" s="24"/>
      <c r="C879" s="24"/>
      <c r="D879" s="24"/>
      <c r="E879" s="24"/>
      <c r="F879" s="24"/>
      <c r="G879" s="24"/>
    </row>
    <row r="880" spans="1:7" ht="15.75" customHeight="1">
      <c r="A880" s="24"/>
      <c r="B880" s="24"/>
      <c r="C880" s="24"/>
      <c r="D880" s="24"/>
      <c r="E880" s="24"/>
      <c r="F880" s="24"/>
      <c r="G880" s="24"/>
    </row>
    <row r="881" spans="1:7" ht="15.75" customHeight="1">
      <c r="A881" s="24"/>
      <c r="B881" s="24"/>
      <c r="C881" s="24"/>
      <c r="D881" s="24"/>
      <c r="E881" s="24"/>
      <c r="F881" s="24"/>
      <c r="G881" s="24"/>
    </row>
    <row r="882" spans="1:7" ht="15.75" customHeight="1">
      <c r="A882" s="24"/>
      <c r="B882" s="24"/>
      <c r="C882" s="24"/>
      <c r="D882" s="24"/>
      <c r="E882" s="24"/>
      <c r="F882" s="24"/>
      <c r="G882" s="24"/>
    </row>
    <row r="883" spans="1:7" ht="15.75" customHeight="1">
      <c r="A883" s="24"/>
      <c r="B883" s="24"/>
      <c r="C883" s="24"/>
      <c r="D883" s="24"/>
      <c r="E883" s="24"/>
      <c r="F883" s="24"/>
      <c r="G883" s="24"/>
    </row>
    <row r="884" spans="1:7" ht="15.75" customHeight="1">
      <c r="A884" s="24"/>
      <c r="B884" s="24"/>
      <c r="C884" s="24"/>
      <c r="D884" s="24"/>
      <c r="E884" s="24"/>
      <c r="F884" s="24"/>
      <c r="G884" s="24"/>
    </row>
    <row r="885" spans="1:7" ht="15.75" customHeight="1">
      <c r="A885" s="24"/>
      <c r="B885" s="24"/>
      <c r="C885" s="24"/>
      <c r="D885" s="24"/>
      <c r="E885" s="24"/>
      <c r="F885" s="24"/>
      <c r="G885" s="24"/>
    </row>
    <row r="886" spans="1:7" ht="15.75" customHeight="1">
      <c r="A886" s="24"/>
      <c r="B886" s="24"/>
      <c r="C886" s="24"/>
      <c r="D886" s="24"/>
      <c r="E886" s="24"/>
      <c r="F886" s="24"/>
      <c r="G886" s="24"/>
    </row>
    <row r="887" spans="1:7" ht="15.75" customHeight="1">
      <c r="A887" s="24"/>
      <c r="B887" s="24"/>
      <c r="C887" s="24"/>
      <c r="D887" s="24"/>
      <c r="E887" s="24"/>
      <c r="F887" s="24"/>
      <c r="G887" s="24"/>
    </row>
    <row r="888" spans="1:7" ht="15.75" customHeight="1">
      <c r="A888" s="24"/>
      <c r="B888" s="24"/>
      <c r="C888" s="24"/>
      <c r="D888" s="24"/>
      <c r="E888" s="24"/>
      <c r="F888" s="24"/>
      <c r="G888" s="24"/>
    </row>
    <row r="889" spans="1:7" ht="15.75" customHeight="1">
      <c r="A889" s="24"/>
      <c r="B889" s="24"/>
      <c r="C889" s="24"/>
      <c r="D889" s="24"/>
      <c r="E889" s="24"/>
      <c r="F889" s="24"/>
      <c r="G889" s="24"/>
    </row>
    <row r="890" spans="1:7" ht="15.75" customHeight="1">
      <c r="A890" s="24"/>
      <c r="B890" s="24"/>
      <c r="C890" s="24"/>
      <c r="D890" s="24"/>
      <c r="E890" s="24"/>
      <c r="F890" s="24"/>
      <c r="G890" s="24"/>
    </row>
    <row r="891" spans="1:7" ht="15.75" customHeight="1">
      <c r="A891" s="24"/>
      <c r="B891" s="24"/>
      <c r="C891" s="24"/>
      <c r="D891" s="24"/>
      <c r="E891" s="24"/>
      <c r="F891" s="24"/>
      <c r="G891" s="24"/>
    </row>
    <row r="892" spans="1:7" ht="15.75" customHeight="1">
      <c r="A892" s="24"/>
      <c r="B892" s="24"/>
      <c r="C892" s="24"/>
      <c r="D892" s="24"/>
      <c r="E892" s="24"/>
      <c r="F892" s="24"/>
      <c r="G892" s="24"/>
    </row>
    <row r="893" spans="1:7" ht="15.75" customHeight="1">
      <c r="A893" s="24"/>
      <c r="B893" s="24"/>
      <c r="C893" s="24"/>
      <c r="D893" s="24"/>
      <c r="E893" s="24"/>
      <c r="F893" s="24"/>
      <c r="G893" s="24"/>
    </row>
    <row r="894" spans="1:7" ht="15.75" customHeight="1">
      <c r="A894" s="24"/>
      <c r="B894" s="24"/>
      <c r="C894" s="24"/>
      <c r="D894" s="24"/>
      <c r="E894" s="24"/>
      <c r="F894" s="24"/>
      <c r="G894" s="24"/>
    </row>
    <row r="895" spans="1:7" ht="15.75" customHeight="1">
      <c r="A895" s="24"/>
      <c r="B895" s="24"/>
      <c r="C895" s="24"/>
      <c r="D895" s="24"/>
      <c r="E895" s="24"/>
      <c r="F895" s="24"/>
      <c r="G895" s="24"/>
    </row>
    <row r="896" spans="1:7" ht="15.75" customHeight="1">
      <c r="A896" s="24"/>
      <c r="B896" s="24"/>
      <c r="C896" s="24"/>
      <c r="D896" s="24"/>
      <c r="E896" s="24"/>
      <c r="F896" s="24"/>
      <c r="G896" s="24"/>
    </row>
    <row r="897" spans="1:7" ht="15.75" customHeight="1">
      <c r="A897" s="24"/>
      <c r="B897" s="24"/>
      <c r="C897" s="24"/>
      <c r="D897" s="24"/>
      <c r="E897" s="24"/>
      <c r="F897" s="24"/>
      <c r="G897" s="24"/>
    </row>
    <row r="898" spans="1:7" ht="15.75" customHeight="1">
      <c r="A898" s="24"/>
      <c r="B898" s="24"/>
      <c r="C898" s="24"/>
      <c r="D898" s="24"/>
      <c r="E898" s="24"/>
      <c r="F898" s="24"/>
      <c r="G898" s="24"/>
    </row>
    <row r="899" spans="1:7" ht="15.75" customHeight="1">
      <c r="A899" s="24"/>
      <c r="B899" s="24"/>
      <c r="C899" s="24"/>
      <c r="D899" s="24"/>
      <c r="E899" s="24"/>
      <c r="F899" s="24"/>
      <c r="G899" s="24"/>
    </row>
    <row r="900" spans="1:7" ht="15.75" customHeight="1">
      <c r="A900" s="24"/>
      <c r="B900" s="24"/>
      <c r="C900" s="24"/>
      <c r="D900" s="24"/>
      <c r="E900" s="24"/>
      <c r="F900" s="24"/>
      <c r="G900" s="24"/>
    </row>
    <row r="901" spans="1:7" ht="15.75" customHeight="1">
      <c r="A901" s="24"/>
      <c r="B901" s="24"/>
      <c r="C901" s="24"/>
      <c r="D901" s="24"/>
      <c r="E901" s="24"/>
      <c r="F901" s="24"/>
      <c r="G901" s="24"/>
    </row>
    <row r="902" spans="1:7" ht="15.75" customHeight="1">
      <c r="A902" s="24"/>
      <c r="B902" s="24"/>
      <c r="C902" s="24"/>
      <c r="D902" s="24"/>
      <c r="E902" s="24"/>
      <c r="F902" s="24"/>
      <c r="G902" s="24"/>
    </row>
    <row r="903" spans="1:7" ht="15.75" customHeight="1">
      <c r="A903" s="24"/>
      <c r="B903" s="24"/>
      <c r="C903" s="24"/>
      <c r="D903" s="24"/>
      <c r="E903" s="24"/>
      <c r="F903" s="24"/>
      <c r="G903" s="24"/>
    </row>
    <row r="904" spans="1:7" ht="15.75" customHeight="1">
      <c r="A904" s="24"/>
      <c r="B904" s="24"/>
      <c r="C904" s="24"/>
      <c r="D904" s="24"/>
      <c r="E904" s="24"/>
      <c r="F904" s="24"/>
      <c r="G904" s="24"/>
    </row>
    <row r="905" spans="1:7" ht="15.75" customHeight="1">
      <c r="A905" s="24"/>
      <c r="B905" s="24"/>
      <c r="C905" s="24"/>
      <c r="D905" s="24"/>
      <c r="E905" s="24"/>
      <c r="F905" s="24"/>
      <c r="G905" s="24"/>
    </row>
    <row r="906" spans="1:7" ht="15.75" customHeight="1">
      <c r="A906" s="24"/>
      <c r="B906" s="24"/>
      <c r="C906" s="24"/>
      <c r="D906" s="24"/>
      <c r="E906" s="24"/>
      <c r="F906" s="24"/>
      <c r="G906" s="24"/>
    </row>
    <row r="907" spans="1:7" ht="15.75" customHeight="1">
      <c r="A907" s="24"/>
      <c r="B907" s="24"/>
      <c r="C907" s="24"/>
      <c r="D907" s="24"/>
      <c r="E907" s="24"/>
      <c r="F907" s="24"/>
      <c r="G907" s="24"/>
    </row>
    <row r="908" spans="1:7" ht="15.75" customHeight="1">
      <c r="A908" s="24"/>
      <c r="B908" s="24"/>
      <c r="C908" s="24"/>
      <c r="D908" s="24"/>
      <c r="E908" s="24"/>
      <c r="F908" s="24"/>
      <c r="G908" s="24"/>
    </row>
    <row r="909" spans="1:7" ht="15.75" customHeight="1">
      <c r="A909" s="24"/>
      <c r="B909" s="24"/>
      <c r="C909" s="24"/>
      <c r="D909" s="24"/>
      <c r="E909" s="24"/>
      <c r="F909" s="24"/>
      <c r="G909" s="24"/>
    </row>
    <row r="910" spans="1:7" ht="15.75" customHeight="1">
      <c r="A910" s="24"/>
      <c r="B910" s="24"/>
      <c r="C910" s="24"/>
      <c r="D910" s="24"/>
      <c r="E910" s="24"/>
      <c r="F910" s="24"/>
      <c r="G910" s="24"/>
    </row>
    <row r="911" spans="1:7" ht="15.75" customHeight="1">
      <c r="A911" s="24"/>
      <c r="B911" s="24"/>
      <c r="C911" s="24"/>
      <c r="D911" s="24"/>
      <c r="E911" s="24"/>
      <c r="F911" s="24"/>
      <c r="G911" s="24"/>
    </row>
    <row r="912" spans="1:7" ht="15.75" customHeight="1">
      <c r="A912" s="24"/>
      <c r="B912" s="24"/>
      <c r="C912" s="24"/>
      <c r="D912" s="24"/>
      <c r="E912" s="24"/>
      <c r="F912" s="24"/>
      <c r="G912" s="24"/>
    </row>
    <row r="913" spans="1:7" ht="15.75" customHeight="1">
      <c r="A913" s="24"/>
      <c r="B913" s="24"/>
      <c r="C913" s="24"/>
      <c r="D913" s="24"/>
      <c r="E913" s="24"/>
      <c r="F913" s="24"/>
      <c r="G913" s="24"/>
    </row>
    <row r="914" spans="1:7" ht="15.75" customHeight="1">
      <c r="A914" s="24"/>
      <c r="B914" s="24"/>
      <c r="C914" s="24"/>
      <c r="D914" s="24"/>
      <c r="E914" s="24"/>
      <c r="F914" s="24"/>
      <c r="G914" s="24"/>
    </row>
    <row r="915" spans="1:7" ht="15.75" customHeight="1">
      <c r="A915" s="24"/>
      <c r="B915" s="24"/>
      <c r="C915" s="24"/>
      <c r="D915" s="24"/>
      <c r="E915" s="24"/>
      <c r="F915" s="24"/>
      <c r="G915" s="24"/>
    </row>
    <row r="916" spans="1:7" ht="15.75" customHeight="1">
      <c r="A916" s="24"/>
      <c r="B916" s="24"/>
      <c r="C916" s="24"/>
      <c r="D916" s="24"/>
      <c r="E916" s="24"/>
      <c r="F916" s="24"/>
      <c r="G916" s="24"/>
    </row>
    <row r="917" spans="1:7" ht="15.75" customHeight="1">
      <c r="A917" s="24"/>
      <c r="B917" s="24"/>
      <c r="C917" s="24"/>
      <c r="D917" s="24"/>
      <c r="E917" s="24"/>
      <c r="F917" s="24"/>
      <c r="G917" s="24"/>
    </row>
    <row r="918" spans="1:7" ht="15.75" customHeight="1">
      <c r="A918" s="24"/>
      <c r="B918" s="24"/>
      <c r="C918" s="24"/>
      <c r="D918" s="24"/>
      <c r="E918" s="24"/>
      <c r="F918" s="24"/>
      <c r="G918" s="24"/>
    </row>
    <row r="919" spans="1:7" ht="15.75" customHeight="1">
      <c r="A919" s="24"/>
      <c r="B919" s="24"/>
      <c r="C919" s="24"/>
      <c r="D919" s="24"/>
      <c r="E919" s="24"/>
      <c r="F919" s="24"/>
      <c r="G919" s="24"/>
    </row>
    <row r="920" spans="1:7" ht="15.75" customHeight="1">
      <c r="A920" s="24"/>
      <c r="B920" s="24"/>
      <c r="C920" s="24"/>
      <c r="D920" s="24"/>
      <c r="E920" s="24"/>
      <c r="F920" s="24"/>
      <c r="G920" s="24"/>
    </row>
    <row r="921" spans="1:7" ht="15.75" customHeight="1">
      <c r="A921" s="24"/>
      <c r="B921" s="24"/>
      <c r="C921" s="24"/>
      <c r="D921" s="24"/>
      <c r="E921" s="24"/>
      <c r="F921" s="24"/>
      <c r="G921" s="24"/>
    </row>
    <row r="922" spans="1:7" ht="15.75" customHeight="1">
      <c r="A922" s="24"/>
      <c r="B922" s="24"/>
      <c r="C922" s="24"/>
      <c r="D922" s="24"/>
      <c r="E922" s="24"/>
      <c r="F922" s="24"/>
      <c r="G922" s="24"/>
    </row>
    <row r="923" spans="1:7" ht="15.75" customHeight="1">
      <c r="A923" s="24"/>
      <c r="B923" s="24"/>
      <c r="C923" s="24"/>
      <c r="D923" s="24"/>
      <c r="E923" s="24"/>
      <c r="F923" s="24"/>
      <c r="G923" s="24"/>
    </row>
    <row r="924" spans="1:7" ht="15.75" customHeight="1">
      <c r="A924" s="24"/>
      <c r="B924" s="24"/>
      <c r="C924" s="24"/>
      <c r="D924" s="24"/>
      <c r="E924" s="24"/>
      <c r="F924" s="24"/>
      <c r="G924" s="24"/>
    </row>
    <row r="925" spans="1:7" ht="15.75" customHeight="1">
      <c r="A925" s="24"/>
      <c r="B925" s="24"/>
      <c r="C925" s="24"/>
      <c r="D925" s="24"/>
      <c r="E925" s="24"/>
      <c r="F925" s="24"/>
      <c r="G925" s="24"/>
    </row>
    <row r="926" spans="1:7" ht="15.75" customHeight="1">
      <c r="A926" s="24"/>
      <c r="B926" s="24"/>
      <c r="C926" s="24"/>
      <c r="D926" s="24"/>
      <c r="E926" s="24"/>
      <c r="F926" s="24"/>
      <c r="G926" s="24"/>
    </row>
    <row r="927" spans="1:7" ht="15.75" customHeight="1">
      <c r="A927" s="24"/>
      <c r="B927" s="24"/>
      <c r="C927" s="24"/>
      <c r="D927" s="24"/>
      <c r="E927" s="24"/>
      <c r="F927" s="24"/>
      <c r="G927" s="24"/>
    </row>
    <row r="928" spans="1:7" ht="15.75" customHeight="1">
      <c r="A928" s="24"/>
      <c r="B928" s="24"/>
      <c r="C928" s="24"/>
      <c r="D928" s="24"/>
      <c r="E928" s="24"/>
      <c r="F928" s="24"/>
      <c r="G928" s="24"/>
    </row>
    <row r="929" spans="1:7" ht="15.75" customHeight="1">
      <c r="A929" s="24"/>
      <c r="B929" s="24"/>
      <c r="C929" s="24"/>
      <c r="D929" s="24"/>
      <c r="E929" s="24"/>
      <c r="F929" s="24"/>
      <c r="G929" s="24"/>
    </row>
    <row r="930" spans="1:7" ht="15.75" customHeight="1">
      <c r="A930" s="24"/>
      <c r="B930" s="24"/>
      <c r="C930" s="24"/>
      <c r="D930" s="24"/>
      <c r="E930" s="24"/>
      <c r="F930" s="24"/>
      <c r="G930" s="24"/>
    </row>
    <row r="931" spans="1:7" ht="15.75" customHeight="1">
      <c r="A931" s="24"/>
      <c r="B931" s="24"/>
      <c r="C931" s="24"/>
      <c r="D931" s="24"/>
      <c r="E931" s="24"/>
      <c r="F931" s="24"/>
      <c r="G931" s="24"/>
    </row>
    <row r="932" spans="1:7" ht="15.75" customHeight="1">
      <c r="A932" s="24"/>
      <c r="B932" s="24"/>
      <c r="C932" s="24"/>
      <c r="D932" s="24"/>
      <c r="E932" s="24"/>
      <c r="F932" s="24"/>
      <c r="G932" s="24"/>
    </row>
    <row r="933" spans="1:7" ht="15.75" customHeight="1">
      <c r="A933" s="24"/>
      <c r="B933" s="24"/>
      <c r="C933" s="24"/>
      <c r="D933" s="24"/>
      <c r="E933" s="24"/>
      <c r="F933" s="24"/>
      <c r="G933" s="24"/>
    </row>
    <row r="934" spans="1:7" ht="15.75" customHeight="1">
      <c r="A934" s="24"/>
      <c r="B934" s="24"/>
      <c r="C934" s="24"/>
      <c r="D934" s="24"/>
      <c r="E934" s="24"/>
      <c r="F934" s="24"/>
      <c r="G934" s="24"/>
    </row>
    <row r="935" spans="1:7" ht="15.75" customHeight="1">
      <c r="A935" s="24"/>
      <c r="B935" s="24"/>
      <c r="C935" s="24"/>
      <c r="D935" s="24"/>
      <c r="E935" s="24"/>
      <c r="F935" s="24"/>
      <c r="G935" s="24"/>
    </row>
    <row r="936" spans="1:7" ht="15.75" customHeight="1">
      <c r="A936" s="24"/>
      <c r="B936" s="24"/>
      <c r="C936" s="24"/>
      <c r="D936" s="24"/>
      <c r="E936" s="24"/>
      <c r="F936" s="24"/>
      <c r="G936" s="24"/>
    </row>
    <row r="937" spans="1:7" ht="15.75" customHeight="1">
      <c r="A937" s="24"/>
      <c r="B937" s="24"/>
      <c r="C937" s="24"/>
      <c r="D937" s="24"/>
      <c r="E937" s="24"/>
      <c r="F937" s="24"/>
      <c r="G937" s="24"/>
    </row>
    <row r="938" spans="1:7" ht="15.75" customHeight="1">
      <c r="A938" s="24"/>
      <c r="B938" s="24"/>
      <c r="C938" s="24"/>
      <c r="D938" s="24"/>
      <c r="E938" s="24"/>
      <c r="F938" s="24"/>
      <c r="G938" s="24"/>
    </row>
    <row r="939" spans="1:7" ht="15.75" customHeight="1">
      <c r="A939" s="24"/>
      <c r="B939" s="24"/>
      <c r="C939" s="24"/>
      <c r="D939" s="24"/>
      <c r="E939" s="24"/>
      <c r="F939" s="24"/>
      <c r="G939" s="24"/>
    </row>
    <row r="940" spans="1:7" ht="15.75" customHeight="1">
      <c r="A940" s="24"/>
      <c r="B940" s="24"/>
      <c r="C940" s="24"/>
      <c r="D940" s="24"/>
      <c r="E940" s="24"/>
      <c r="F940" s="24"/>
      <c r="G940" s="24"/>
    </row>
    <row r="941" spans="1:7" ht="15.75" customHeight="1">
      <c r="A941" s="24"/>
      <c r="B941" s="24"/>
      <c r="C941" s="24"/>
      <c r="D941" s="24"/>
      <c r="E941" s="24"/>
      <c r="F941" s="24"/>
      <c r="G941" s="24"/>
    </row>
    <row r="942" spans="1:7" ht="15.75" customHeight="1">
      <c r="A942" s="24"/>
      <c r="B942" s="24"/>
      <c r="C942" s="24"/>
      <c r="D942" s="24"/>
      <c r="E942" s="24"/>
      <c r="F942" s="24"/>
      <c r="G942" s="24"/>
    </row>
    <row r="943" spans="1:7" ht="15.75" customHeight="1">
      <c r="A943" s="24"/>
      <c r="B943" s="24"/>
      <c r="C943" s="24"/>
      <c r="D943" s="24"/>
      <c r="E943" s="24"/>
      <c r="F943" s="24"/>
      <c r="G943" s="24"/>
    </row>
    <row r="944" spans="1:7" ht="15.75" customHeight="1">
      <c r="A944" s="24"/>
      <c r="B944" s="24"/>
      <c r="C944" s="24"/>
      <c r="D944" s="24"/>
      <c r="E944" s="24"/>
      <c r="F944" s="24"/>
      <c r="G944" s="24"/>
    </row>
    <row r="945" spans="1:7" ht="15.75" customHeight="1">
      <c r="A945" s="24"/>
      <c r="B945" s="24"/>
      <c r="C945" s="24"/>
      <c r="D945" s="24"/>
      <c r="E945" s="24"/>
      <c r="F945" s="24"/>
      <c r="G945" s="24"/>
    </row>
    <row r="946" spans="1:7" ht="15.75" customHeight="1">
      <c r="A946" s="24"/>
      <c r="B946" s="24"/>
      <c r="C946" s="24"/>
      <c r="D946" s="24"/>
      <c r="E946" s="24"/>
      <c r="F946" s="24"/>
      <c r="G946" s="24"/>
    </row>
    <row r="947" spans="1:7" ht="15.75" customHeight="1">
      <c r="A947" s="24"/>
      <c r="B947" s="24"/>
      <c r="C947" s="24"/>
      <c r="D947" s="24"/>
      <c r="E947" s="24"/>
      <c r="F947" s="24"/>
      <c r="G947" s="24"/>
    </row>
    <row r="948" spans="1:7" ht="15.75" customHeight="1">
      <c r="A948" s="24"/>
      <c r="B948" s="24"/>
      <c r="C948" s="24"/>
      <c r="D948" s="24"/>
      <c r="E948" s="24"/>
      <c r="F948" s="24"/>
      <c r="G948" s="24"/>
    </row>
    <row r="949" spans="1:7" ht="15.75" customHeight="1">
      <c r="A949" s="24"/>
      <c r="B949" s="24"/>
      <c r="C949" s="24"/>
      <c r="D949" s="24"/>
      <c r="E949" s="24"/>
      <c r="F949" s="24"/>
      <c r="G949" s="24"/>
    </row>
    <row r="950" spans="1:7" ht="15.75" customHeight="1">
      <c r="A950" s="24"/>
      <c r="B950" s="24"/>
      <c r="C950" s="24"/>
      <c r="D950" s="24"/>
      <c r="E950" s="24"/>
      <c r="F950" s="24"/>
      <c r="G950" s="24"/>
    </row>
    <row r="951" spans="1:7" ht="15.75" customHeight="1">
      <c r="A951" s="24"/>
      <c r="B951" s="24"/>
      <c r="C951" s="24"/>
      <c r="D951" s="24"/>
      <c r="E951" s="24"/>
      <c r="F951" s="24"/>
      <c r="G951" s="24"/>
    </row>
    <row r="952" spans="1:7" ht="15.75" customHeight="1">
      <c r="A952" s="24"/>
      <c r="B952" s="24"/>
      <c r="C952" s="24"/>
      <c r="D952" s="24"/>
      <c r="E952" s="24"/>
      <c r="F952" s="24"/>
      <c r="G952" s="24"/>
    </row>
    <row r="953" spans="1:7" ht="15.75" customHeight="1">
      <c r="A953" s="24"/>
      <c r="B953" s="24"/>
      <c r="C953" s="24"/>
      <c r="D953" s="24"/>
      <c r="E953" s="24"/>
      <c r="F953" s="24"/>
      <c r="G953" s="24"/>
    </row>
    <row r="954" spans="1:7" ht="15.75" customHeight="1">
      <c r="A954" s="24"/>
      <c r="B954" s="24"/>
      <c r="C954" s="24"/>
      <c r="D954" s="24"/>
      <c r="E954" s="24"/>
      <c r="F954" s="24"/>
      <c r="G954" s="24"/>
    </row>
    <row r="955" spans="1:7" ht="15.75" customHeight="1">
      <c r="A955" s="24"/>
      <c r="B955" s="24"/>
      <c r="C955" s="24"/>
      <c r="D955" s="24"/>
      <c r="E955" s="24"/>
      <c r="F955" s="24"/>
      <c r="G955" s="24"/>
    </row>
    <row r="956" spans="1:7" ht="15.75" customHeight="1">
      <c r="A956" s="24"/>
      <c r="B956" s="24"/>
      <c r="C956" s="24"/>
      <c r="D956" s="24"/>
      <c r="E956" s="24"/>
      <c r="F956" s="24"/>
      <c r="G956" s="24"/>
    </row>
    <row r="957" spans="1:7" ht="15.75" customHeight="1">
      <c r="A957" s="24"/>
      <c r="B957" s="24"/>
      <c r="C957" s="24"/>
      <c r="D957" s="24"/>
      <c r="E957" s="24"/>
      <c r="F957" s="24"/>
      <c r="G957" s="24"/>
    </row>
    <row r="958" spans="1:7" ht="15.75" customHeight="1">
      <c r="A958" s="24"/>
      <c r="B958" s="24"/>
      <c r="C958" s="24"/>
      <c r="D958" s="24"/>
      <c r="E958" s="24"/>
      <c r="F958" s="24"/>
      <c r="G958" s="24"/>
    </row>
    <row r="959" spans="1:7" ht="15.75" customHeight="1">
      <c r="A959" s="24"/>
      <c r="B959" s="24"/>
      <c r="C959" s="24"/>
      <c r="D959" s="24"/>
      <c r="E959" s="24"/>
      <c r="F959" s="24"/>
      <c r="G959" s="24"/>
    </row>
    <row r="960" spans="1:7" ht="15.75" customHeight="1">
      <c r="A960" s="24"/>
      <c r="B960" s="24"/>
      <c r="C960" s="24"/>
      <c r="D960" s="24"/>
      <c r="E960" s="24"/>
      <c r="F960" s="24"/>
      <c r="G960" s="24"/>
    </row>
    <row r="961" spans="1:7" ht="15.75" customHeight="1">
      <c r="A961" s="24"/>
      <c r="B961" s="24"/>
      <c r="C961" s="24"/>
      <c r="D961" s="24"/>
      <c r="E961" s="24"/>
      <c r="F961" s="24"/>
      <c r="G961" s="24"/>
    </row>
    <row r="962" spans="1:7" ht="15.75" customHeight="1">
      <c r="A962" s="24"/>
      <c r="B962" s="24"/>
      <c r="C962" s="24"/>
      <c r="D962" s="24"/>
      <c r="E962" s="24"/>
      <c r="F962" s="24"/>
      <c r="G962" s="24"/>
    </row>
    <row r="963" spans="1:7" ht="15.75" customHeight="1">
      <c r="A963" s="24"/>
      <c r="B963" s="24"/>
      <c r="C963" s="24"/>
      <c r="D963" s="24"/>
      <c r="E963" s="24"/>
      <c r="F963" s="24"/>
      <c r="G963" s="24"/>
    </row>
    <row r="964" spans="1:7" ht="15.75" customHeight="1">
      <c r="A964" s="24"/>
      <c r="B964" s="24"/>
      <c r="C964" s="24"/>
      <c r="D964" s="24"/>
      <c r="E964" s="24"/>
      <c r="F964" s="24"/>
      <c r="G964" s="24"/>
    </row>
    <row r="965" spans="1:7" ht="15.75" customHeight="1">
      <c r="A965" s="24"/>
      <c r="B965" s="24"/>
      <c r="C965" s="24"/>
      <c r="D965" s="24"/>
      <c r="E965" s="24"/>
      <c r="F965" s="24"/>
      <c r="G965" s="24"/>
    </row>
    <row r="966" spans="1:7" ht="15.75" customHeight="1">
      <c r="A966" s="24"/>
      <c r="B966" s="24"/>
      <c r="C966" s="24"/>
      <c r="D966" s="24"/>
      <c r="E966" s="24"/>
      <c r="F966" s="24"/>
      <c r="G966" s="24"/>
    </row>
    <row r="967" spans="1:7" ht="15.75" customHeight="1">
      <c r="A967" s="24"/>
      <c r="B967" s="24"/>
      <c r="C967" s="24"/>
      <c r="D967" s="24"/>
      <c r="E967" s="24"/>
      <c r="F967" s="24"/>
      <c r="G967" s="24"/>
    </row>
    <row r="968" spans="1:7" ht="15.75" customHeight="1">
      <c r="A968" s="24"/>
      <c r="B968" s="24"/>
      <c r="C968" s="24"/>
      <c r="D968" s="24"/>
      <c r="E968" s="24"/>
      <c r="F968" s="24"/>
      <c r="G968" s="24"/>
    </row>
    <row r="969" spans="1:7" ht="15.75" customHeight="1">
      <c r="A969" s="24"/>
      <c r="B969" s="24"/>
      <c r="C969" s="24"/>
      <c r="D969" s="24"/>
      <c r="E969" s="24"/>
      <c r="F969" s="24"/>
      <c r="G969" s="24"/>
    </row>
    <row r="970" spans="1:7" ht="15.75" customHeight="1">
      <c r="A970" s="24"/>
      <c r="B970" s="24"/>
      <c r="C970" s="24"/>
      <c r="D970" s="24"/>
      <c r="E970" s="24"/>
      <c r="F970" s="24"/>
      <c r="G970" s="24"/>
    </row>
    <row r="971" spans="1:7" ht="15.75" customHeight="1">
      <c r="A971" s="24"/>
      <c r="B971" s="24"/>
      <c r="C971" s="24"/>
      <c r="D971" s="24"/>
      <c r="E971" s="24"/>
      <c r="F971" s="24"/>
      <c r="G971" s="24"/>
    </row>
    <row r="972" spans="1:7" ht="15.75" customHeight="1">
      <c r="A972" s="24"/>
      <c r="B972" s="24"/>
      <c r="C972" s="24"/>
      <c r="D972" s="24"/>
      <c r="E972" s="24"/>
      <c r="F972" s="24"/>
      <c r="G972" s="24"/>
    </row>
    <row r="973" spans="1:7" ht="15.75" customHeight="1">
      <c r="A973" s="24"/>
      <c r="B973" s="24"/>
      <c r="C973" s="24"/>
      <c r="D973" s="24"/>
      <c r="E973" s="24"/>
      <c r="F973" s="24"/>
      <c r="G973" s="24"/>
    </row>
    <row r="974" spans="1:7" ht="15.75" customHeight="1">
      <c r="A974" s="24"/>
      <c r="B974" s="24"/>
      <c r="C974" s="24"/>
      <c r="D974" s="24"/>
      <c r="E974" s="24"/>
      <c r="F974" s="24"/>
      <c r="G974" s="24"/>
    </row>
    <row r="975" spans="1:7" ht="15.75" customHeight="1">
      <c r="A975" s="24"/>
      <c r="B975" s="24"/>
      <c r="C975" s="24"/>
      <c r="D975" s="24"/>
      <c r="E975" s="24"/>
      <c r="F975" s="24"/>
      <c r="G975" s="24"/>
    </row>
    <row r="976" spans="1:7" ht="15.75" customHeight="1">
      <c r="A976" s="24"/>
      <c r="B976" s="24"/>
      <c r="C976" s="24"/>
      <c r="D976" s="24"/>
      <c r="E976" s="24"/>
      <c r="F976" s="24"/>
      <c r="G976" s="24"/>
    </row>
    <row r="977" spans="1:7" ht="15.75" customHeight="1">
      <c r="A977" s="24"/>
      <c r="B977" s="24"/>
      <c r="C977" s="24"/>
      <c r="D977" s="24"/>
      <c r="E977" s="24"/>
      <c r="F977" s="24"/>
      <c r="G977" s="24"/>
    </row>
    <row r="978" spans="1:7" ht="15.75" customHeight="1">
      <c r="A978" s="24"/>
      <c r="B978" s="24"/>
      <c r="C978" s="24"/>
      <c r="D978" s="24"/>
      <c r="E978" s="24"/>
      <c r="F978" s="24"/>
      <c r="G978" s="24"/>
    </row>
    <row r="979" spans="1:7" ht="15.75" customHeight="1">
      <c r="A979" s="24"/>
      <c r="B979" s="24"/>
      <c r="C979" s="24"/>
      <c r="D979" s="24"/>
      <c r="E979" s="24"/>
      <c r="F979" s="24"/>
      <c r="G979" s="24"/>
    </row>
    <row r="980" spans="1:7" ht="15.75" customHeight="1">
      <c r="A980" s="24"/>
      <c r="B980" s="24"/>
      <c r="C980" s="24"/>
      <c r="D980" s="24"/>
      <c r="E980" s="24"/>
      <c r="F980" s="24"/>
      <c r="G980" s="24"/>
    </row>
    <row r="981" spans="1:7" ht="15.75" customHeight="1">
      <c r="A981" s="24"/>
      <c r="B981" s="24"/>
      <c r="C981" s="24"/>
      <c r="D981" s="24"/>
      <c r="E981" s="24"/>
      <c r="F981" s="24"/>
      <c r="G981" s="24"/>
    </row>
    <row r="982" spans="1:7" ht="15.75" customHeight="1">
      <c r="A982" s="24"/>
      <c r="B982" s="24"/>
      <c r="C982" s="24"/>
      <c r="D982" s="24"/>
      <c r="E982" s="24"/>
      <c r="F982" s="24"/>
      <c r="G982" s="24"/>
    </row>
    <row r="983" spans="1:7" ht="15.75" customHeight="1">
      <c r="A983" s="24"/>
      <c r="B983" s="24"/>
      <c r="C983" s="24"/>
      <c r="D983" s="24"/>
      <c r="E983" s="24"/>
      <c r="F983" s="24"/>
      <c r="G983" s="24"/>
    </row>
    <row r="984" spans="1:7" ht="15.75" customHeight="1">
      <c r="A984" s="24"/>
      <c r="B984" s="24"/>
      <c r="C984" s="24"/>
      <c r="D984" s="24"/>
      <c r="E984" s="24"/>
      <c r="F984" s="24"/>
      <c r="G984" s="24"/>
    </row>
    <row r="985" spans="1:7" ht="15.75" customHeight="1">
      <c r="A985" s="24"/>
      <c r="B985" s="24"/>
      <c r="C985" s="24"/>
      <c r="D985" s="24"/>
      <c r="E985" s="24"/>
      <c r="F985" s="24"/>
      <c r="G985" s="24"/>
    </row>
    <row r="986" spans="1:7" ht="15.75" customHeight="1">
      <c r="A986" s="24"/>
      <c r="B986" s="24"/>
      <c r="C986" s="24"/>
      <c r="D986" s="24"/>
      <c r="E986" s="24"/>
      <c r="F986" s="24"/>
      <c r="G986" s="24"/>
    </row>
    <row r="987" spans="1:7" ht="15.75" customHeight="1">
      <c r="A987" s="24"/>
      <c r="B987" s="24"/>
      <c r="C987" s="24"/>
      <c r="D987" s="24"/>
      <c r="E987" s="24"/>
      <c r="F987" s="24"/>
      <c r="G987" s="24"/>
    </row>
    <row r="988" spans="1:7" ht="15.75" customHeight="1">
      <c r="A988" s="24"/>
      <c r="B988" s="24"/>
      <c r="C988" s="24"/>
      <c r="D988" s="24"/>
      <c r="E988" s="24"/>
      <c r="F988" s="24"/>
      <c r="G988" s="24"/>
    </row>
    <row r="989" spans="1:7" ht="15.75" customHeight="1">
      <c r="A989" s="24"/>
      <c r="B989" s="24"/>
      <c r="C989" s="24"/>
      <c r="D989" s="24"/>
      <c r="E989" s="24"/>
      <c r="F989" s="24"/>
      <c r="G989" s="24"/>
    </row>
    <row r="990" spans="1:7" ht="15.75" customHeight="1">
      <c r="A990" s="24"/>
      <c r="B990" s="24"/>
      <c r="C990" s="24"/>
      <c r="D990" s="24"/>
      <c r="E990" s="24"/>
      <c r="F990" s="24"/>
      <c r="G990" s="24"/>
    </row>
    <row r="991" spans="1:7" ht="15.75" customHeight="1">
      <c r="A991" s="24"/>
      <c r="B991" s="24"/>
      <c r="C991" s="24"/>
      <c r="D991" s="24"/>
      <c r="E991" s="24"/>
      <c r="F991" s="24"/>
      <c r="G991" s="24"/>
    </row>
    <row r="992" spans="1:7" ht="15.75" customHeight="1">
      <c r="A992" s="24"/>
      <c r="B992" s="24"/>
      <c r="C992" s="24"/>
      <c r="D992" s="24"/>
      <c r="E992" s="24"/>
      <c r="F992" s="24"/>
      <c r="G992" s="24"/>
    </row>
    <row r="993" spans="1:7" ht="15.75" customHeight="1">
      <c r="A993" s="24"/>
      <c r="B993" s="24"/>
      <c r="C993" s="24"/>
      <c r="D993" s="24"/>
      <c r="E993" s="24"/>
      <c r="F993" s="24"/>
      <c r="G993" s="24"/>
    </row>
    <row r="994" spans="1:7" ht="15.75" customHeight="1">
      <c r="A994" s="24"/>
      <c r="B994" s="24"/>
      <c r="C994" s="24"/>
      <c r="D994" s="24"/>
      <c r="E994" s="24"/>
      <c r="F994" s="24"/>
      <c r="G994" s="24"/>
    </row>
    <row r="995" spans="1:7" ht="15.75" customHeight="1">
      <c r="A995" s="24"/>
      <c r="B995" s="24"/>
      <c r="C995" s="24"/>
      <c r="D995" s="24"/>
      <c r="E995" s="24"/>
      <c r="F995" s="24"/>
      <c r="G995" s="24"/>
    </row>
    <row r="996" spans="1:7" ht="15.75" customHeight="1">
      <c r="A996" s="24"/>
      <c r="B996" s="24"/>
      <c r="C996" s="24"/>
      <c r="D996" s="24"/>
      <c r="E996" s="24"/>
      <c r="F996" s="24"/>
      <c r="G996" s="24"/>
    </row>
    <row r="997" spans="1:7" ht="15.75" customHeight="1">
      <c r="A997" s="24"/>
      <c r="B997" s="24"/>
      <c r="C997" s="24"/>
      <c r="D997" s="24"/>
      <c r="E997" s="24"/>
      <c r="F997" s="24"/>
      <c r="G997" s="24"/>
    </row>
    <row r="998" spans="1:7" ht="15.75" customHeight="1">
      <c r="A998" s="24"/>
      <c r="B998" s="24"/>
      <c r="C998" s="24"/>
      <c r="D998" s="24"/>
      <c r="E998" s="24"/>
      <c r="F998" s="24"/>
      <c r="G998" s="24"/>
    </row>
    <row r="999" spans="1:7" ht="15.75" customHeight="1">
      <c r="A999" s="24"/>
      <c r="B999" s="24"/>
      <c r="C999" s="24"/>
      <c r="D999" s="24"/>
      <c r="E999" s="24"/>
      <c r="F999" s="24"/>
      <c r="G999" s="24"/>
    </row>
    <row r="1000" spans="1:7" ht="15.75" customHeight="1">
      <c r="A1000" s="24"/>
      <c r="B1000" s="24"/>
      <c r="C1000" s="24"/>
      <c r="D1000" s="24"/>
      <c r="E1000" s="24"/>
      <c r="F1000" s="24"/>
      <c r="G1000" s="24"/>
    </row>
  </sheetData>
  <mergeCells count="2">
    <mergeCell ref="B3:C3"/>
    <mergeCell ref="D3:E3"/>
  </mergeCells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20</vt:i4>
      </vt:variant>
    </vt:vector>
  </HeadingPairs>
  <TitlesOfParts>
    <vt:vector size="20" baseType="lpstr">
      <vt:lpstr>00_Introduzione</vt:lpstr>
      <vt:lpstr>Indicatore 1_ Tasso di disoccup</vt:lpstr>
      <vt:lpstr>Indicatore 2_Tasso di disoccupa</vt:lpstr>
      <vt:lpstr>Indicatore 3_Tasso di disoccupa</vt:lpstr>
      <vt:lpstr>Indicatore 4_Tasso di occupazio</vt:lpstr>
      <vt:lpstr>Indicatore 5_Tasso di attività</vt:lpstr>
      <vt:lpstr>Indicatore 6_Tasso di inattivit</vt:lpstr>
      <vt:lpstr>Indicatore 7_Neet</vt:lpstr>
      <vt:lpstr>Indicatore 8_Lavoro a termine</vt:lpstr>
      <vt:lpstr>Indicatore 9_Attivazioni</vt:lpstr>
      <vt:lpstr>Indicatore 10_Inserimenti L.N. </vt:lpstr>
      <vt:lpstr>Indicatore 11_Trasformazioni </vt:lpstr>
      <vt:lpstr>Indicatore 12_Attivazioni full-</vt:lpstr>
      <vt:lpstr>Indicatore 13_Infortuni sul lav</vt:lpstr>
      <vt:lpstr>Indicatore 14_Cessazioni</vt:lpstr>
      <vt:lpstr>Indicatore 15_Addetti per setto</vt:lpstr>
      <vt:lpstr>Indicatore 16_Naspi</vt:lpstr>
      <vt:lpstr>Indicatore 17_Pensioni_INPS</vt:lpstr>
      <vt:lpstr>Indicatore 18_Stranieri</vt:lpstr>
      <vt:lpstr>Indicatore 19_Over 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Celestina Valeria De Tommaso</cp:lastModifiedBy>
  <dcterms:created xsi:type="dcterms:W3CDTF">2026-07-27T14:53:27Z</dcterms:created>
  <dcterms:modified xsi:type="dcterms:W3CDTF">2026-09-18T10:43:03Z</dcterms:modified>
</cp:coreProperties>
</file>